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1VD_g\Ens_PG_g\PPG-DIBICT\Adm_d\- Gestão\- CAPES\CAPES_avalia\Docs_CAPES_Sucupira_2020\Docs_DataSCIVAL-DIBICT_2020\"/>
    </mc:Choice>
  </mc:AlternateContent>
  <xr:revisionPtr revIDLastSave="0" documentId="13_ncr:1_{973B7ADB-95A6-41A4-8F2C-F380101E03AB}" xr6:coauthVersionLast="46" xr6:coauthVersionMax="46" xr10:uidLastSave="{00000000-0000-0000-0000-000000000000}"/>
  <bookViews>
    <workbookView xWindow="-108" yWindow="-108" windowWidth="23256" windowHeight="12252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3" i="1"/>
  <c r="J2" i="1" s="1"/>
  <c r="C93" i="1"/>
  <c r="H3" i="1"/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Vandick S Batista</author>
  </authors>
  <commentList>
    <comment ref="A2" authorId="0" shapeId="0" xr:uid="{B10AC038-BA23-45B7-9241-4D880514F8DB}">
      <text>
        <r>
          <rPr>
            <sz val="9"/>
            <color indexed="81"/>
            <rFont val="Segoe UI"/>
            <family val="2"/>
          </rPr>
          <t xml:space="preserve">﻿Data set Top 500 Topics by Scholarly Output  Entity PPG-DIBICT - Year range ﻿Data set Top 500 Topics by Scholarly Output  Entity PPG-DIBICT - Year range 2017 to 2020  Subject classification ASJC Filtered by not filtered  Types of publications included all publication types Self-citations included  Data source Scopus Date last updated 17 March 2021 Date exported 26 March 2021 
</t>
        </r>
      </text>
    </comment>
  </commentList>
</comments>
</file>

<file path=xl/sharedStrings.xml><?xml version="1.0" encoding="utf-8"?>
<sst xmlns="http://schemas.openxmlformats.org/spreadsheetml/2006/main" count="285" uniqueCount="193">
  <si>
    <t/>
  </si>
  <si>
    <t>By this Group of Researchers</t>
  </si>
  <si>
    <t>Worldwide</t>
  </si>
  <si>
    <t>Topic</t>
  </si>
  <si>
    <t>Topic Number</t>
  </si>
  <si>
    <t>Scholarly Output</t>
  </si>
  <si>
    <t>Publication share (%)</t>
  </si>
  <si>
    <t>Growth (%)</t>
  </si>
  <si>
    <t>Field-Weighted Citation Impact</t>
  </si>
  <si>
    <t>Prominence percentile</t>
  </si>
  <si>
    <t>Ethnobotany; Traditional Knowledge; Caryocar Coriaceum</t>
  </si>
  <si>
    <t>T.10553</t>
  </si>
  <si>
    <t>-</t>
  </si>
  <si>
    <t>Pentatomidae; Heteroptera; Cydnidae</t>
  </si>
  <si>
    <t>T.7160</t>
  </si>
  <si>
    <t>Cultural Ecosystem Services; Service Value; Natural Capital</t>
  </si>
  <si>
    <t>T.2046</t>
  </si>
  <si>
    <t>Leptodactylidae; Hylidae; Anura</t>
  </si>
  <si>
    <t>T.2234</t>
  </si>
  <si>
    <t>Microplastics; Marine Debris; Litter</t>
  </si>
  <si>
    <t>T.4380</t>
  </si>
  <si>
    <t>Arapaima; Brachyplatystoma; Freshwater Fisheries</t>
  </si>
  <si>
    <t>T.23546</t>
  </si>
  <si>
    <t>Eucinostomus; Sphoeroides Testudineus; Diapterus</t>
  </si>
  <si>
    <t>T.18511</t>
  </si>
  <si>
    <t>Functional Diversity; Plant Communities; Ecosystem Stability</t>
  </si>
  <si>
    <t>T.1364</t>
  </si>
  <si>
    <t>Marine Protected Areas; Marine Parks; Small-scale Fisheries</t>
  </si>
  <si>
    <t>T.1706</t>
  </si>
  <si>
    <t>Brazilian Amazon; Tropical Deforestation; Forest Cover</t>
  </si>
  <si>
    <t>T.3433</t>
  </si>
  <si>
    <t>Twitter; Human Influenza; Web Search</t>
  </si>
  <si>
    <t>T.10693</t>
  </si>
  <si>
    <t>Maximum Entropy; Biogeography; Environmental Space</t>
  </si>
  <si>
    <t>T.809</t>
  </si>
  <si>
    <t>Metschnikowia; Microbotryomycetes; Ascospores</t>
  </si>
  <si>
    <t>T.2258</t>
  </si>
  <si>
    <t>Seabirds; Procellariidae; Morus Bassanus</t>
  </si>
  <si>
    <t>T.2594</t>
  </si>
  <si>
    <t>Squamata; Lizards; Anguimorpha</t>
  </si>
  <si>
    <t>T.3790</t>
  </si>
  <si>
    <t>Gonadotropins; 11-Ketotestosterone; Spawning</t>
  </si>
  <si>
    <t>T.7783</t>
  </si>
  <si>
    <t>Anthozoa; Acropora; Scleractinia</t>
  </si>
  <si>
    <t>T.8023</t>
  </si>
  <si>
    <t>Spermatogonia; Germ Cells; Oryzias Latipes</t>
  </si>
  <si>
    <t>T.23283</t>
  </si>
  <si>
    <t>Carcharhinus; Sharks; Carcharodon Carcharias</t>
  </si>
  <si>
    <t>T.297</t>
  </si>
  <si>
    <t>Pleosporales; Asci; Ascospores</t>
  </si>
  <si>
    <t>T.1531</t>
  </si>
  <si>
    <t>Thamnophilidae; Furnariidae; Tyrannidae</t>
  </si>
  <si>
    <t>T.3706</t>
  </si>
  <si>
    <t>DNA Barcoding; MRNA Maturase; Adulterants</t>
  </si>
  <si>
    <t>T.7672</t>
  </si>
  <si>
    <t>Latent Heat Flux; Albedo; Regional Climate</t>
  </si>
  <si>
    <t>T.10055</t>
  </si>
  <si>
    <t>Biofloc Technology; Litopenaeus Vannamei; Aquaculture</t>
  </si>
  <si>
    <t>T.10649</t>
  </si>
  <si>
    <t>Length-Weight Relationship; Gillnets; Fish Nets</t>
  </si>
  <si>
    <t>T.11116</t>
  </si>
  <si>
    <t>Citizen Scientists; Crowdsourcing; Volunteers</t>
  </si>
  <si>
    <t>T.16472</t>
  </si>
  <si>
    <t>Otoliths; Clupea Harengus; Shape Analysis</t>
  </si>
  <si>
    <t>T.19493</t>
  </si>
  <si>
    <t>Labroides Dimidiatus; Cleaner Fish; Isopoda</t>
  </si>
  <si>
    <t>T.20355</t>
  </si>
  <si>
    <t>Wildness; Extinct Species; Megafauna</t>
  </si>
  <si>
    <t>T.42590</t>
  </si>
  <si>
    <t>Animacy; Pleasantness; Recall</t>
  </si>
  <si>
    <t>T.58616</t>
  </si>
  <si>
    <t>Silver Nanoparticles; Acid Gold Tetrachloride; Biofabrication</t>
  </si>
  <si>
    <t>T.161</t>
  </si>
  <si>
    <t>Caretta Caretta; Chelonia Mydas; Eretmochelys Imbricata</t>
  </si>
  <si>
    <t>T.428</t>
  </si>
  <si>
    <t>Bacteroidales; Bathing Water; Fecal Bacterium</t>
  </si>
  <si>
    <t>T.1184</t>
  </si>
  <si>
    <t>Loricariidae; Characidae; Trichomycteridae</t>
  </si>
  <si>
    <t>T.1603</t>
  </si>
  <si>
    <t>Strategic Environmental Assessment; Social Impact Assessment; Environmental Impact Statements</t>
  </si>
  <si>
    <t>T.2347</t>
  </si>
  <si>
    <t>Introduced Plants; Biological Invasions; Invasibility</t>
  </si>
  <si>
    <t>T.2578</t>
  </si>
  <si>
    <t>Scyphozoa; Jellyfish; Mnemiopsis Leidyi</t>
  </si>
  <si>
    <t>T.2587</t>
  </si>
  <si>
    <t>Conservation Planning; Reserve Design; Biodiversity</t>
  </si>
  <si>
    <t>T.2696</t>
  </si>
  <si>
    <t>Acrocentric Chromosomes; Astyanax; Gymnotiformes</t>
  </si>
  <si>
    <t>T.2752</t>
  </si>
  <si>
    <t>Stock Assessment; Fisheries Management; Fishing Mortality</t>
  </si>
  <si>
    <t>T.3424</t>
  </si>
  <si>
    <t>Microbial Oils; Rhodotorula Toruloides; Yarrowia Lipolytica</t>
  </si>
  <si>
    <t>T.4568</t>
  </si>
  <si>
    <t>Boron; Plant Micronutrients; Poncirus Trifoliata</t>
  </si>
  <si>
    <t>T.4574</t>
  </si>
  <si>
    <t>Pomacentrus Moluccensis; Coral Reefs; Chaetodontidae</t>
  </si>
  <si>
    <t>T.5474</t>
  </si>
  <si>
    <t>Forest Restoration; Tropical Dry Forests; Natural Regeneration</t>
  </si>
  <si>
    <t>T.5605</t>
  </si>
  <si>
    <t>Chytridiomycetes; Batrachochytrium; Amphibians</t>
  </si>
  <si>
    <t>T.6409</t>
  </si>
  <si>
    <t>Ureides; Nitrogen Fixation; Allantoin</t>
  </si>
  <si>
    <t>T.6684</t>
  </si>
  <si>
    <t>Nekton; Seascape; Salt Marshes</t>
  </si>
  <si>
    <t>T.6893</t>
  </si>
  <si>
    <t>Palaemonidae; Macrobrachium; Decapoda (Crustacea)</t>
  </si>
  <si>
    <t>T.7298</t>
  </si>
  <si>
    <t>Adaptive Radiation; Macroevolution; Diversification</t>
  </si>
  <si>
    <t>T.7725</t>
  </si>
  <si>
    <t>Squamata; Teiidae; Lizards</t>
  </si>
  <si>
    <t>T.8621</t>
  </si>
  <si>
    <t>Gonadotropin Releasing Hormone Associated Peptide; LHRH Receptor; His(5)-Trp(7)-Tyr(8)-Lhrh</t>
  </si>
  <si>
    <t>T.8713</t>
  </si>
  <si>
    <t>Gall Insect; Cecidomyiidae; Host Plants</t>
  </si>
  <si>
    <t>T.8725</t>
  </si>
  <si>
    <t>Otoliths; Genidens; Coilia Nasus</t>
  </si>
  <si>
    <t>T.9497</t>
  </si>
  <si>
    <t>Female Scientist; Research Productivity; Women in Science</t>
  </si>
  <si>
    <t>T.10199</t>
  </si>
  <si>
    <t>Inbreeding; Pedigree; Sires</t>
  </si>
  <si>
    <t>T.10290</t>
  </si>
  <si>
    <t>Comet Assay; Micronucleus Tests; Genotoxicity</t>
  </si>
  <si>
    <t>T.11683</t>
  </si>
  <si>
    <t>Bushmeat; Tayassu Pecari; Hunting</t>
  </si>
  <si>
    <t>T.11780</t>
  </si>
  <si>
    <t>Soundscape; Tranquility; Acoustic Comfort</t>
  </si>
  <si>
    <t>T.11880</t>
  </si>
  <si>
    <t>Oil Pollution; Steranes; Alkanes</t>
  </si>
  <si>
    <t>T.13351</t>
  </si>
  <si>
    <t>Entyloma; Ustilaginales; Cryptobasidiaceae</t>
  </si>
  <si>
    <t>T.13358</t>
  </si>
  <si>
    <t>Craugastoridae; Anura; Eleutherodactylidae</t>
  </si>
  <si>
    <t>T.14711</t>
  </si>
  <si>
    <t>Indo-Australian Archipelago; Coral Reefs; Pomacentridae</t>
  </si>
  <si>
    <t>T.15011</t>
  </si>
  <si>
    <t>Giant Viruses; Mimiviridae; Virophages</t>
  </si>
  <si>
    <t>T.15571</t>
  </si>
  <si>
    <t>Candida Albicans; Micafungin; Biofilms</t>
  </si>
  <si>
    <t>T.15661</t>
  </si>
  <si>
    <t>Gymnophiona; Caecilians; Nimbaphrynoides</t>
  </si>
  <si>
    <t>T.15993</t>
  </si>
  <si>
    <t>Scaridae; Herbivorous Fish; Sparisoma</t>
  </si>
  <si>
    <t>T.16421</t>
  </si>
  <si>
    <t>Ophidiidae; Melamphaes; Bythitidae</t>
  </si>
  <si>
    <t>T.17414</t>
  </si>
  <si>
    <t>Thraupidae; Traditional Knowledge; Avifauna</t>
  </si>
  <si>
    <t>T.17673</t>
  </si>
  <si>
    <t>Seed Size; Germination; Plant Establishment</t>
  </si>
  <si>
    <t>T.17878</t>
  </si>
  <si>
    <t>Human-wildlife Relations; Elephants; Crop Damage</t>
  </si>
  <si>
    <t>T.18822</t>
  </si>
  <si>
    <t>Chelonia Mydas; Chelonid Herpesvirus 5; Pogona Vitticeps</t>
  </si>
  <si>
    <t>T.20726</t>
  </si>
  <si>
    <t>Anthropocene; Earth System Science; Environment Crisis</t>
  </si>
  <si>
    <t>T.21760</t>
  </si>
  <si>
    <t>Mugilidae; Mullet; Mugil Cephalus</t>
  </si>
  <si>
    <t>T.22959</t>
  </si>
  <si>
    <t>Creative Commons Licenses; Herbaria; Biodiversity</t>
  </si>
  <si>
    <t>T.23179</t>
  </si>
  <si>
    <t>Chelonia Mydas; Caretta Caretta; Eretmochelys Imbricata</t>
  </si>
  <si>
    <t>T.24577</t>
  </si>
  <si>
    <t>Tubastraea; Anthozoa; Scleractinia</t>
  </si>
  <si>
    <t>T.25292</t>
  </si>
  <si>
    <t>Rhincodon Typus; Mobula; Cetorhinus Maximus</t>
  </si>
  <si>
    <t>T.27983</t>
  </si>
  <si>
    <t>Red List; Extinction Risk; Conservation of Nature</t>
  </si>
  <si>
    <t>T.28904</t>
  </si>
  <si>
    <t>Decapoda (Crustacea); Lysmata; Shrimp</t>
  </si>
  <si>
    <t>T.28923</t>
  </si>
  <si>
    <t>Acanthaster Planci; Starfish; Wasting Syndrome</t>
  </si>
  <si>
    <t>T.30492</t>
  </si>
  <si>
    <t>White-Nose Syndrome; Pseudogymnoascus Destructans; Psychrophilic Fungi</t>
  </si>
  <si>
    <t>T.32970</t>
  </si>
  <si>
    <t>Gonadotropic Cells; Adenohypophysis; Spawning</t>
  </si>
  <si>
    <t>T.33766</t>
  </si>
  <si>
    <t>Caatinga; Mimosa Tenuiflora; Combretum Leprosum</t>
  </si>
  <si>
    <t>T.34772</t>
  </si>
  <si>
    <t>Pimelodidae; Pseudoplatystoma Reticulatum; Prochilodus</t>
  </si>
  <si>
    <t>T.35473</t>
  </si>
  <si>
    <t>Bertholletia; Lecythidaceae; Eschweilera</t>
  </si>
  <si>
    <t>T.39696</t>
  </si>
  <si>
    <t>Oecophylla Longinoda; Weavers; Ants</t>
  </si>
  <si>
    <t>T.39839</t>
  </si>
  <si>
    <t>Paleoclimate; Physiognomy; Leaf Analysis</t>
  </si>
  <si>
    <t>T.40595</t>
  </si>
  <si>
    <t>Cydnidae; Sugarcane Soils; Golf Courses</t>
  </si>
  <si>
    <t>T.71184</t>
  </si>
  <si>
    <t>Imagery (Psychotherapy); Well-Being; Perception</t>
  </si>
  <si>
    <t>T.81709</t>
  </si>
  <si>
    <t>SOMA</t>
  </si>
  <si>
    <t>N. art =</t>
  </si>
  <si>
    <t>C(Scholarly)*G(Prom.)</t>
  </si>
  <si>
    <t>150 art.pond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</si>
</sst>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indexed="8"/>
      <name val="Calibri"/>
      <family val="2"/>
      <scheme val="minor"/>
    </font>
    <font>
      <sz val="9"/>
      <color indexed="81"/>
      <name val="Segoe U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0</xdr:row>
      <xdr:rowOff>30480</xdr:rowOff>
    </xdr:from>
    <xdr:to>
      <xdr:col>15</xdr:col>
      <xdr:colOff>304800</xdr:colOff>
      <xdr:row>7</xdr:row>
      <xdr:rowOff>60960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799AD6F-C0E2-4498-8F2E-49635837BCD5}"/>
            </a:ext>
          </a:extLst>
        </xdr:cNvPr>
        <xdr:cNvSpPr txBox="1"/>
      </xdr:nvSpPr>
      <xdr:spPr>
        <a:xfrm>
          <a:off x="10645140" y="30480"/>
          <a:ext cx="3314700" cy="1310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﻿Data set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Top 500 Topics by Scholarly Output</a:t>
          </a:r>
          <a:r>
            <a:rPr lang="pt-BR"/>
            <a:t> </a:t>
          </a:r>
          <a:br>
            <a:rPr lang="pt-BR"/>
          </a:b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Entity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PPG-DIBICT</a:t>
          </a:r>
          <a:r>
            <a:rPr lang="pt-BR"/>
            <a:t> -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Year range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2017 to 2020</a:t>
          </a:r>
          <a:r>
            <a:rPr lang="pt-BR"/>
            <a:t> </a:t>
          </a:r>
          <a:br>
            <a:rPr lang="pt-BR"/>
          </a:b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Subject classification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ASJC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Filtered by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filtered</a:t>
          </a:r>
          <a:r>
            <a:rPr lang="pt-BR"/>
            <a:t> </a:t>
          </a:r>
          <a:br>
            <a:rPr lang="pt-BR"/>
          </a:b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Types of publications included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publication types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Self-citations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included</a:t>
          </a:r>
          <a:r>
            <a:rPr lang="pt-BR"/>
            <a:t> </a:t>
          </a:r>
          <a:br>
            <a:rPr lang="pt-BR"/>
          </a:b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Scopus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last updated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 March 2021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exported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 March 2021</a:t>
          </a:r>
          <a:r>
            <a:rPr lang="pt-BR"/>
            <a:t> 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tabSelected="1" workbookViewId="0">
      <pane ySplit="2" topLeftCell="A3" activePane="bottomLeft" state="frozen"/>
      <selection pane="bottomLeft" activeCell="J8" sqref="J8"/>
    </sheetView>
  </sheetViews>
  <sheetFormatPr defaultRowHeight="14.4" x14ac:dyDescent="0.3"/>
  <cols>
    <col min="1" max="1" width="35.44140625" customWidth="1"/>
    <col min="7" max="7" width="15.33203125" customWidth="1"/>
    <col min="8" max="8" width="6" bestFit="1" customWidth="1"/>
    <col min="9" max="9" width="19" bestFit="1" customWidth="1"/>
    <col min="10" max="10" width="11" customWidth="1"/>
  </cols>
  <sheetData>
    <row r="1" spans="1:10" x14ac:dyDescent="0.3">
      <c r="A1" t="s">
        <v>0</v>
      </c>
      <c r="B1" t="s">
        <v>0</v>
      </c>
      <c r="C1" t="s">
        <v>1</v>
      </c>
      <c r="D1" t="s">
        <v>0</v>
      </c>
      <c r="E1" t="s">
        <v>0</v>
      </c>
      <c r="F1" t="s">
        <v>0</v>
      </c>
      <c r="G1" t="s">
        <v>2</v>
      </c>
      <c r="J1" s="4" t="s">
        <v>192</v>
      </c>
    </row>
    <row r="2" spans="1:10" x14ac:dyDescent="0.3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189</v>
      </c>
      <c r="I2" s="2" t="s">
        <v>191</v>
      </c>
      <c r="J2" s="3">
        <f>SUM(I3:I74)/148</f>
        <v>94.980331081081033</v>
      </c>
    </row>
    <row r="3" spans="1:10" x14ac:dyDescent="0.3">
      <c r="A3" t="s">
        <v>19</v>
      </c>
      <c r="B3" t="s">
        <v>20</v>
      </c>
      <c r="C3">
        <v>7</v>
      </c>
      <c r="D3">
        <v>0.13</v>
      </c>
      <c r="E3" t="s">
        <v>12</v>
      </c>
      <c r="F3">
        <v>2.36</v>
      </c>
      <c r="G3">
        <v>99.986000000000004</v>
      </c>
      <c r="H3">
        <f>C3</f>
        <v>7</v>
      </c>
      <c r="I3">
        <f>C3*G3</f>
        <v>699.90200000000004</v>
      </c>
    </row>
    <row r="4" spans="1:10" x14ac:dyDescent="0.3">
      <c r="A4" t="s">
        <v>71</v>
      </c>
      <c r="B4" t="s">
        <v>72</v>
      </c>
      <c r="C4">
        <v>1</v>
      </c>
      <c r="D4">
        <v>0.01</v>
      </c>
      <c r="E4" t="s">
        <v>12</v>
      </c>
      <c r="F4">
        <v>1.1399999999999999</v>
      </c>
      <c r="G4">
        <v>99.959000000000003</v>
      </c>
      <c r="H4">
        <f t="shared" ref="H4:H37" si="0">C4+H3</f>
        <v>8</v>
      </c>
      <c r="I4">
        <f t="shared" ref="I4:I67" si="1">C4*G4</f>
        <v>99.959000000000003</v>
      </c>
    </row>
    <row r="5" spans="1:10" x14ac:dyDescent="0.3">
      <c r="A5" t="s">
        <v>15</v>
      </c>
      <c r="B5" t="s">
        <v>16</v>
      </c>
      <c r="C5">
        <v>7</v>
      </c>
      <c r="D5">
        <v>0.16</v>
      </c>
      <c r="E5" t="s">
        <v>12</v>
      </c>
      <c r="F5">
        <v>1.98</v>
      </c>
      <c r="G5">
        <v>99.936000000000007</v>
      </c>
      <c r="H5">
        <f t="shared" si="0"/>
        <v>15</v>
      </c>
      <c r="I5">
        <f t="shared" si="1"/>
        <v>699.55200000000002</v>
      </c>
    </row>
    <row r="6" spans="1:10" x14ac:dyDescent="0.3">
      <c r="A6" t="s">
        <v>33</v>
      </c>
      <c r="B6" t="s">
        <v>34</v>
      </c>
      <c r="C6">
        <v>3</v>
      </c>
      <c r="D6">
        <v>7.0000000000000007E-2</v>
      </c>
      <c r="E6" t="s">
        <v>12</v>
      </c>
      <c r="F6">
        <v>0.44</v>
      </c>
      <c r="G6">
        <v>99.856999999999999</v>
      </c>
      <c r="H6">
        <f t="shared" si="0"/>
        <v>18</v>
      </c>
      <c r="I6">
        <f t="shared" si="1"/>
        <v>299.57100000000003</v>
      </c>
    </row>
    <row r="7" spans="1:10" x14ac:dyDescent="0.3">
      <c r="A7" t="s">
        <v>25</v>
      </c>
      <c r="B7" t="s">
        <v>26</v>
      </c>
      <c r="C7">
        <v>4</v>
      </c>
      <c r="D7">
        <v>0.12</v>
      </c>
      <c r="E7" t="s">
        <v>12</v>
      </c>
      <c r="F7">
        <v>15.53</v>
      </c>
      <c r="G7">
        <v>99.85</v>
      </c>
      <c r="H7">
        <f t="shared" si="0"/>
        <v>22</v>
      </c>
      <c r="I7">
        <f t="shared" si="1"/>
        <v>399.4</v>
      </c>
    </row>
    <row r="8" spans="1:10" x14ac:dyDescent="0.3">
      <c r="A8" t="s">
        <v>29</v>
      </c>
      <c r="B8" t="s">
        <v>30</v>
      </c>
      <c r="C8">
        <v>4</v>
      </c>
      <c r="D8">
        <v>0.24</v>
      </c>
      <c r="E8" t="s">
        <v>12</v>
      </c>
      <c r="F8">
        <v>1.5</v>
      </c>
      <c r="G8">
        <v>99.444999999999993</v>
      </c>
      <c r="H8">
        <f t="shared" si="0"/>
        <v>26</v>
      </c>
      <c r="I8">
        <f t="shared" si="1"/>
        <v>397.78</v>
      </c>
    </row>
    <row r="9" spans="1:10" x14ac:dyDescent="0.3">
      <c r="A9" t="s">
        <v>81</v>
      </c>
      <c r="B9" t="s">
        <v>82</v>
      </c>
      <c r="C9">
        <v>1</v>
      </c>
      <c r="D9">
        <v>0.06</v>
      </c>
      <c r="E9" t="s">
        <v>12</v>
      </c>
      <c r="F9">
        <v>3.42</v>
      </c>
      <c r="G9">
        <v>99.228999999999999</v>
      </c>
      <c r="H9">
        <f t="shared" si="0"/>
        <v>27</v>
      </c>
      <c r="I9">
        <f t="shared" si="1"/>
        <v>99.228999999999999</v>
      </c>
    </row>
    <row r="10" spans="1:10" x14ac:dyDescent="0.3">
      <c r="A10" t="s">
        <v>27</v>
      </c>
      <c r="B10" t="s">
        <v>28</v>
      </c>
      <c r="C10">
        <v>4</v>
      </c>
      <c r="D10">
        <v>0.27</v>
      </c>
      <c r="E10" t="s">
        <v>12</v>
      </c>
      <c r="F10">
        <v>1.32</v>
      </c>
      <c r="G10">
        <v>99.16</v>
      </c>
      <c r="H10">
        <f t="shared" si="0"/>
        <v>31</v>
      </c>
      <c r="I10">
        <f t="shared" si="1"/>
        <v>396.64</v>
      </c>
    </row>
    <row r="11" spans="1:10" x14ac:dyDescent="0.3">
      <c r="A11" t="s">
        <v>107</v>
      </c>
      <c r="B11" t="s">
        <v>108</v>
      </c>
      <c r="C11">
        <v>1</v>
      </c>
      <c r="D11">
        <v>0.1</v>
      </c>
      <c r="E11" t="s">
        <v>12</v>
      </c>
      <c r="F11">
        <v>0.55000000000000004</v>
      </c>
      <c r="G11">
        <v>99.14</v>
      </c>
      <c r="H11">
        <f t="shared" si="0"/>
        <v>32</v>
      </c>
      <c r="I11">
        <f t="shared" si="1"/>
        <v>99.14</v>
      </c>
    </row>
    <row r="12" spans="1:10" x14ac:dyDescent="0.3">
      <c r="A12" t="s">
        <v>31</v>
      </c>
      <c r="B12" t="s">
        <v>32</v>
      </c>
      <c r="C12">
        <v>4</v>
      </c>
      <c r="D12">
        <v>0.2</v>
      </c>
      <c r="E12" t="s">
        <v>12</v>
      </c>
      <c r="F12">
        <v>2.54</v>
      </c>
      <c r="G12">
        <v>98.948999999999998</v>
      </c>
      <c r="H12">
        <f t="shared" si="0"/>
        <v>36</v>
      </c>
      <c r="I12">
        <f t="shared" si="1"/>
        <v>395.79599999999999</v>
      </c>
    </row>
    <row r="13" spans="1:10" x14ac:dyDescent="0.3">
      <c r="A13" t="s">
        <v>85</v>
      </c>
      <c r="B13" t="s">
        <v>86</v>
      </c>
      <c r="C13">
        <v>1</v>
      </c>
      <c r="D13">
        <v>0.1</v>
      </c>
      <c r="E13" t="s">
        <v>12</v>
      </c>
      <c r="F13">
        <v>0</v>
      </c>
      <c r="G13">
        <v>98.814999999999998</v>
      </c>
      <c r="H13">
        <f t="shared" si="0"/>
        <v>37</v>
      </c>
      <c r="I13">
        <f t="shared" si="1"/>
        <v>98.814999999999998</v>
      </c>
    </row>
    <row r="14" spans="1:10" x14ac:dyDescent="0.3">
      <c r="A14" t="s">
        <v>117</v>
      </c>
      <c r="B14" t="s">
        <v>118</v>
      </c>
      <c r="C14">
        <v>1</v>
      </c>
      <c r="D14">
        <v>7.0000000000000007E-2</v>
      </c>
      <c r="E14" t="s">
        <v>12</v>
      </c>
      <c r="F14">
        <v>1.0900000000000001</v>
      </c>
      <c r="G14">
        <v>98.805000000000007</v>
      </c>
      <c r="H14">
        <f t="shared" si="0"/>
        <v>38</v>
      </c>
      <c r="I14">
        <f t="shared" si="1"/>
        <v>98.805000000000007</v>
      </c>
    </row>
    <row r="15" spans="1:10" x14ac:dyDescent="0.3">
      <c r="A15" t="s">
        <v>91</v>
      </c>
      <c r="B15" t="s">
        <v>92</v>
      </c>
      <c r="C15">
        <v>1</v>
      </c>
      <c r="D15">
        <v>0.11</v>
      </c>
      <c r="E15" t="s">
        <v>12</v>
      </c>
      <c r="F15">
        <v>1.1499999999999999</v>
      </c>
      <c r="G15">
        <v>98.721000000000004</v>
      </c>
      <c r="H15">
        <f t="shared" si="0"/>
        <v>39</v>
      </c>
      <c r="I15">
        <f t="shared" si="1"/>
        <v>98.721000000000004</v>
      </c>
    </row>
    <row r="16" spans="1:10" x14ac:dyDescent="0.3">
      <c r="A16" t="s">
        <v>47</v>
      </c>
      <c r="B16" t="s">
        <v>48</v>
      </c>
      <c r="C16">
        <v>2</v>
      </c>
      <c r="D16">
        <v>0.14000000000000001</v>
      </c>
      <c r="E16" t="s">
        <v>12</v>
      </c>
      <c r="F16">
        <v>1.1499999999999999</v>
      </c>
      <c r="G16">
        <v>98.483999999999995</v>
      </c>
      <c r="H16">
        <f t="shared" si="0"/>
        <v>41</v>
      </c>
      <c r="I16">
        <f t="shared" si="1"/>
        <v>196.96799999999999</v>
      </c>
    </row>
    <row r="17" spans="1:9" x14ac:dyDescent="0.3">
      <c r="A17" t="s">
        <v>55</v>
      </c>
      <c r="B17" t="s">
        <v>56</v>
      </c>
      <c r="C17">
        <v>2</v>
      </c>
      <c r="D17">
        <v>0.33</v>
      </c>
      <c r="E17" t="s">
        <v>12</v>
      </c>
      <c r="F17">
        <v>1.02</v>
      </c>
      <c r="G17">
        <v>98.41</v>
      </c>
      <c r="H17">
        <f t="shared" si="0"/>
        <v>43</v>
      </c>
      <c r="I17">
        <f t="shared" si="1"/>
        <v>196.82</v>
      </c>
    </row>
    <row r="18" spans="1:9" x14ac:dyDescent="0.3">
      <c r="A18" t="s">
        <v>75</v>
      </c>
      <c r="B18" t="s">
        <v>76</v>
      </c>
      <c r="C18">
        <v>1</v>
      </c>
      <c r="D18">
        <v>0.11</v>
      </c>
      <c r="E18" t="s">
        <v>12</v>
      </c>
      <c r="F18">
        <v>0.66</v>
      </c>
      <c r="G18">
        <v>98.314999999999998</v>
      </c>
      <c r="H18">
        <f t="shared" si="0"/>
        <v>44</v>
      </c>
      <c r="I18">
        <f t="shared" si="1"/>
        <v>98.314999999999998</v>
      </c>
    </row>
    <row r="19" spans="1:9" x14ac:dyDescent="0.3">
      <c r="A19" t="s">
        <v>53</v>
      </c>
      <c r="B19" t="s">
        <v>54</v>
      </c>
      <c r="C19">
        <v>2</v>
      </c>
      <c r="D19">
        <v>0.14000000000000001</v>
      </c>
      <c r="E19" t="s">
        <v>12</v>
      </c>
      <c r="F19">
        <v>0.4</v>
      </c>
      <c r="G19">
        <v>98.222999999999999</v>
      </c>
      <c r="H19">
        <f t="shared" si="0"/>
        <v>46</v>
      </c>
      <c r="I19">
        <f t="shared" si="1"/>
        <v>196.446</v>
      </c>
    </row>
    <row r="20" spans="1:9" x14ac:dyDescent="0.3">
      <c r="A20" t="s">
        <v>99</v>
      </c>
      <c r="B20" t="s">
        <v>100</v>
      </c>
      <c r="C20">
        <v>1</v>
      </c>
      <c r="D20">
        <v>0.13</v>
      </c>
      <c r="E20" t="s">
        <v>12</v>
      </c>
      <c r="F20">
        <v>0</v>
      </c>
      <c r="G20">
        <v>98.13</v>
      </c>
      <c r="H20">
        <f t="shared" si="0"/>
        <v>47</v>
      </c>
      <c r="I20">
        <f t="shared" si="1"/>
        <v>98.13</v>
      </c>
    </row>
    <row r="21" spans="1:9" x14ac:dyDescent="0.3">
      <c r="A21" t="s">
        <v>61</v>
      </c>
      <c r="B21" t="s">
        <v>62</v>
      </c>
      <c r="C21">
        <v>2</v>
      </c>
      <c r="D21">
        <v>0.19</v>
      </c>
      <c r="E21" t="s">
        <v>12</v>
      </c>
      <c r="F21">
        <v>2.87</v>
      </c>
      <c r="G21">
        <v>98.102000000000004</v>
      </c>
      <c r="H21">
        <f t="shared" si="0"/>
        <v>49</v>
      </c>
      <c r="I21">
        <f t="shared" si="1"/>
        <v>196.20400000000001</v>
      </c>
    </row>
    <row r="22" spans="1:9" x14ac:dyDescent="0.3">
      <c r="A22" t="s">
        <v>79</v>
      </c>
      <c r="B22" t="s">
        <v>80</v>
      </c>
      <c r="C22">
        <v>1</v>
      </c>
      <c r="D22">
        <v>0.08</v>
      </c>
      <c r="E22" t="s">
        <v>12</v>
      </c>
      <c r="F22">
        <v>2.4</v>
      </c>
      <c r="G22">
        <v>97.465999999999994</v>
      </c>
      <c r="H22">
        <f t="shared" si="0"/>
        <v>50</v>
      </c>
      <c r="I22">
        <f t="shared" si="1"/>
        <v>97.465999999999994</v>
      </c>
    </row>
    <row r="23" spans="1:9" x14ac:dyDescent="0.3">
      <c r="A23" t="s">
        <v>135</v>
      </c>
      <c r="B23" t="s">
        <v>136</v>
      </c>
      <c r="C23">
        <v>1</v>
      </c>
      <c r="D23">
        <v>0.32</v>
      </c>
      <c r="E23" t="s">
        <v>12</v>
      </c>
      <c r="F23">
        <v>2.4300000000000002</v>
      </c>
      <c r="G23">
        <v>97.013999999999996</v>
      </c>
      <c r="H23">
        <f t="shared" si="0"/>
        <v>51</v>
      </c>
      <c r="I23">
        <f t="shared" si="1"/>
        <v>97.013999999999996</v>
      </c>
    </row>
    <row r="24" spans="1:9" x14ac:dyDescent="0.3">
      <c r="A24" t="s">
        <v>73</v>
      </c>
      <c r="B24" t="s">
        <v>74</v>
      </c>
      <c r="C24">
        <v>1</v>
      </c>
      <c r="D24">
        <v>0.11</v>
      </c>
      <c r="E24" t="s">
        <v>12</v>
      </c>
      <c r="F24">
        <v>0.94</v>
      </c>
      <c r="G24">
        <v>97.013000000000005</v>
      </c>
      <c r="H24">
        <f t="shared" si="0"/>
        <v>52</v>
      </c>
      <c r="I24">
        <f t="shared" si="1"/>
        <v>97.013000000000005</v>
      </c>
    </row>
    <row r="25" spans="1:9" x14ac:dyDescent="0.3">
      <c r="A25" t="s">
        <v>49</v>
      </c>
      <c r="B25" t="s">
        <v>50</v>
      </c>
      <c r="C25">
        <v>2</v>
      </c>
      <c r="D25">
        <v>0.35</v>
      </c>
      <c r="E25" t="s">
        <v>12</v>
      </c>
      <c r="F25">
        <v>11.18</v>
      </c>
      <c r="G25">
        <v>96.97</v>
      </c>
      <c r="H25">
        <f t="shared" si="0"/>
        <v>54</v>
      </c>
      <c r="I25">
        <f t="shared" si="1"/>
        <v>193.94</v>
      </c>
    </row>
    <row r="26" spans="1:9" x14ac:dyDescent="0.3">
      <c r="A26" t="s">
        <v>153</v>
      </c>
      <c r="B26" t="s">
        <v>154</v>
      </c>
      <c r="C26">
        <v>1</v>
      </c>
      <c r="D26">
        <v>0.06</v>
      </c>
      <c r="E26" t="s">
        <v>12</v>
      </c>
      <c r="F26">
        <v>0</v>
      </c>
      <c r="G26">
        <v>96.778000000000006</v>
      </c>
      <c r="H26">
        <f t="shared" si="0"/>
        <v>55</v>
      </c>
      <c r="I26">
        <f t="shared" si="1"/>
        <v>96.778000000000006</v>
      </c>
    </row>
    <row r="27" spans="1:9" x14ac:dyDescent="0.3">
      <c r="A27" t="s">
        <v>97</v>
      </c>
      <c r="B27" t="s">
        <v>98</v>
      </c>
      <c r="C27">
        <v>1</v>
      </c>
      <c r="D27">
        <v>0.13</v>
      </c>
      <c r="E27" t="s">
        <v>12</v>
      </c>
      <c r="F27">
        <v>1.47</v>
      </c>
      <c r="G27">
        <v>96.662999999999997</v>
      </c>
      <c r="H27">
        <f t="shared" si="0"/>
        <v>56</v>
      </c>
      <c r="I27">
        <f t="shared" si="1"/>
        <v>96.662999999999997</v>
      </c>
    </row>
    <row r="28" spans="1:9" x14ac:dyDescent="0.3">
      <c r="A28" t="s">
        <v>43</v>
      </c>
      <c r="B28" t="s">
        <v>44</v>
      </c>
      <c r="C28">
        <v>3</v>
      </c>
      <c r="D28">
        <v>0.62</v>
      </c>
      <c r="E28" t="s">
        <v>12</v>
      </c>
      <c r="F28">
        <v>0.88</v>
      </c>
      <c r="G28">
        <v>96.619</v>
      </c>
      <c r="H28">
        <f t="shared" si="0"/>
        <v>59</v>
      </c>
      <c r="I28">
        <f t="shared" si="1"/>
        <v>289.85699999999997</v>
      </c>
    </row>
    <row r="29" spans="1:9" x14ac:dyDescent="0.3">
      <c r="A29" t="s">
        <v>157</v>
      </c>
      <c r="B29" t="s">
        <v>158</v>
      </c>
      <c r="C29">
        <v>1</v>
      </c>
      <c r="D29">
        <v>0.22</v>
      </c>
      <c r="E29" t="s">
        <v>12</v>
      </c>
      <c r="F29">
        <v>1.86</v>
      </c>
      <c r="G29">
        <v>95.843999999999994</v>
      </c>
      <c r="H29">
        <f t="shared" si="0"/>
        <v>60</v>
      </c>
      <c r="I29">
        <f t="shared" si="1"/>
        <v>95.843999999999994</v>
      </c>
    </row>
    <row r="30" spans="1:9" x14ac:dyDescent="0.3">
      <c r="A30" t="s">
        <v>137</v>
      </c>
      <c r="B30" t="s">
        <v>138</v>
      </c>
      <c r="C30">
        <v>1</v>
      </c>
      <c r="D30">
        <v>0.18</v>
      </c>
      <c r="E30" t="s">
        <v>12</v>
      </c>
      <c r="F30">
        <v>2.15</v>
      </c>
      <c r="G30">
        <v>95.638999999999996</v>
      </c>
      <c r="H30">
        <f t="shared" si="0"/>
        <v>61</v>
      </c>
      <c r="I30">
        <f t="shared" si="1"/>
        <v>95.638999999999996</v>
      </c>
    </row>
    <row r="31" spans="1:9" x14ac:dyDescent="0.3">
      <c r="A31" t="s">
        <v>125</v>
      </c>
      <c r="B31" t="s">
        <v>126</v>
      </c>
      <c r="C31">
        <v>1</v>
      </c>
      <c r="D31">
        <v>0.12</v>
      </c>
      <c r="E31" t="s">
        <v>12</v>
      </c>
      <c r="F31">
        <v>1.1399999999999999</v>
      </c>
      <c r="G31">
        <v>95.546999999999997</v>
      </c>
      <c r="H31">
        <f t="shared" si="0"/>
        <v>62</v>
      </c>
      <c r="I31">
        <f t="shared" si="1"/>
        <v>95.546999999999997</v>
      </c>
    </row>
    <row r="32" spans="1:9" x14ac:dyDescent="0.3">
      <c r="A32" t="s">
        <v>37</v>
      </c>
      <c r="B32" t="s">
        <v>38</v>
      </c>
      <c r="C32">
        <v>3</v>
      </c>
      <c r="D32">
        <v>0.5</v>
      </c>
      <c r="E32" t="s">
        <v>12</v>
      </c>
      <c r="F32">
        <v>2.0699999999999998</v>
      </c>
      <c r="G32">
        <v>95.456000000000003</v>
      </c>
      <c r="H32">
        <f t="shared" si="0"/>
        <v>65</v>
      </c>
      <c r="I32">
        <f t="shared" si="1"/>
        <v>286.36799999999999</v>
      </c>
    </row>
    <row r="33" spans="1:9" x14ac:dyDescent="0.3">
      <c r="A33" t="s">
        <v>89</v>
      </c>
      <c r="B33" t="s">
        <v>90</v>
      </c>
      <c r="C33">
        <v>1</v>
      </c>
      <c r="D33">
        <v>0.15</v>
      </c>
      <c r="E33" t="s">
        <v>12</v>
      </c>
      <c r="F33">
        <v>0</v>
      </c>
      <c r="G33">
        <v>95.39</v>
      </c>
      <c r="H33">
        <f t="shared" si="0"/>
        <v>66</v>
      </c>
      <c r="I33">
        <f t="shared" si="1"/>
        <v>95.39</v>
      </c>
    </row>
    <row r="34" spans="1:9" x14ac:dyDescent="0.3">
      <c r="A34" t="s">
        <v>165</v>
      </c>
      <c r="B34" t="s">
        <v>166</v>
      </c>
      <c r="C34">
        <v>1</v>
      </c>
      <c r="D34">
        <v>0.35</v>
      </c>
      <c r="E34" t="s">
        <v>12</v>
      </c>
      <c r="F34">
        <v>0.56000000000000005</v>
      </c>
      <c r="G34">
        <v>95.347999999999999</v>
      </c>
      <c r="H34">
        <f t="shared" si="0"/>
        <v>67</v>
      </c>
      <c r="I34">
        <f t="shared" si="1"/>
        <v>95.347999999999999</v>
      </c>
    </row>
    <row r="35" spans="1:9" x14ac:dyDescent="0.3">
      <c r="A35" t="s">
        <v>57</v>
      </c>
      <c r="B35" t="s">
        <v>58</v>
      </c>
      <c r="C35">
        <v>2</v>
      </c>
      <c r="D35">
        <v>0.3</v>
      </c>
      <c r="E35" t="s">
        <v>12</v>
      </c>
      <c r="F35">
        <v>0.15</v>
      </c>
      <c r="G35">
        <v>95.052999999999997</v>
      </c>
      <c r="H35">
        <f t="shared" si="0"/>
        <v>69</v>
      </c>
      <c r="I35">
        <f t="shared" si="1"/>
        <v>190.10599999999999</v>
      </c>
    </row>
    <row r="36" spans="1:9" x14ac:dyDescent="0.3">
      <c r="A36" t="s">
        <v>133</v>
      </c>
      <c r="B36" t="s">
        <v>134</v>
      </c>
      <c r="C36">
        <v>1</v>
      </c>
      <c r="D36">
        <v>0.24</v>
      </c>
      <c r="E36" t="s">
        <v>12</v>
      </c>
      <c r="F36">
        <v>8.34</v>
      </c>
      <c r="G36">
        <v>94.751000000000005</v>
      </c>
      <c r="H36">
        <f t="shared" si="0"/>
        <v>70</v>
      </c>
      <c r="I36">
        <f t="shared" si="1"/>
        <v>94.751000000000005</v>
      </c>
    </row>
    <row r="37" spans="1:9" x14ac:dyDescent="0.3">
      <c r="A37" t="s">
        <v>123</v>
      </c>
      <c r="B37" t="s">
        <v>124</v>
      </c>
      <c r="C37">
        <v>1</v>
      </c>
      <c r="D37">
        <v>0.21</v>
      </c>
      <c r="E37" t="s">
        <v>12</v>
      </c>
      <c r="F37">
        <v>1.53</v>
      </c>
      <c r="G37">
        <v>94.063000000000002</v>
      </c>
      <c r="H37">
        <f t="shared" si="0"/>
        <v>71</v>
      </c>
      <c r="I37">
        <f t="shared" si="1"/>
        <v>94.063000000000002</v>
      </c>
    </row>
    <row r="38" spans="1:9" x14ac:dyDescent="0.3">
      <c r="A38" t="s">
        <v>10</v>
      </c>
      <c r="B38" t="s">
        <v>11</v>
      </c>
      <c r="C38">
        <v>17</v>
      </c>
      <c r="D38">
        <v>2.59</v>
      </c>
      <c r="E38" t="s">
        <v>12</v>
      </c>
      <c r="F38">
        <v>0.84</v>
      </c>
      <c r="G38">
        <v>93.924999999999997</v>
      </c>
      <c r="H38">
        <f t="shared" ref="H38:H43" si="2">C38+H37</f>
        <v>88</v>
      </c>
      <c r="I38">
        <f t="shared" si="1"/>
        <v>1596.7249999999999</v>
      </c>
    </row>
    <row r="39" spans="1:9" x14ac:dyDescent="0.3">
      <c r="A39" t="s">
        <v>93</v>
      </c>
      <c r="B39" t="s">
        <v>94</v>
      </c>
      <c r="C39">
        <v>1</v>
      </c>
      <c r="D39">
        <v>0.23</v>
      </c>
      <c r="E39" t="s">
        <v>12</v>
      </c>
      <c r="F39">
        <v>0.19</v>
      </c>
      <c r="G39">
        <v>92.995999999999995</v>
      </c>
      <c r="H39">
        <f t="shared" si="2"/>
        <v>89</v>
      </c>
      <c r="I39">
        <f t="shared" si="1"/>
        <v>92.995999999999995</v>
      </c>
    </row>
    <row r="40" spans="1:9" x14ac:dyDescent="0.3">
      <c r="A40" t="s">
        <v>35</v>
      </c>
      <c r="B40" t="s">
        <v>36</v>
      </c>
      <c r="C40">
        <v>3</v>
      </c>
      <c r="D40">
        <v>0.8</v>
      </c>
      <c r="E40" t="s">
        <v>12</v>
      </c>
      <c r="F40">
        <v>0.42</v>
      </c>
      <c r="G40">
        <v>92.432000000000002</v>
      </c>
      <c r="H40">
        <f t="shared" si="2"/>
        <v>92</v>
      </c>
      <c r="I40">
        <f t="shared" si="1"/>
        <v>277.29599999999999</v>
      </c>
    </row>
    <row r="41" spans="1:9" x14ac:dyDescent="0.3">
      <c r="A41" t="s">
        <v>67</v>
      </c>
      <c r="B41" t="s">
        <v>68</v>
      </c>
      <c r="C41">
        <v>2</v>
      </c>
      <c r="D41">
        <v>0.89</v>
      </c>
      <c r="E41" t="s">
        <v>12</v>
      </c>
      <c r="F41">
        <v>0.7</v>
      </c>
      <c r="G41">
        <v>92.158000000000001</v>
      </c>
      <c r="H41">
        <f t="shared" si="2"/>
        <v>94</v>
      </c>
      <c r="I41">
        <f t="shared" si="1"/>
        <v>184.316</v>
      </c>
    </row>
    <row r="42" spans="1:9" x14ac:dyDescent="0.3">
      <c r="A42" t="s">
        <v>121</v>
      </c>
      <c r="B42" t="s">
        <v>122</v>
      </c>
      <c r="C42">
        <v>1</v>
      </c>
      <c r="D42">
        <v>0.34</v>
      </c>
      <c r="E42" t="s">
        <v>12</v>
      </c>
      <c r="F42">
        <v>0.93</v>
      </c>
      <c r="G42">
        <v>91.97</v>
      </c>
      <c r="H42">
        <f t="shared" si="2"/>
        <v>95</v>
      </c>
      <c r="I42">
        <f t="shared" si="1"/>
        <v>91.97</v>
      </c>
    </row>
    <row r="43" spans="1:9" x14ac:dyDescent="0.3">
      <c r="A43" t="s">
        <v>103</v>
      </c>
      <c r="B43" t="s">
        <v>104</v>
      </c>
      <c r="C43">
        <v>1</v>
      </c>
      <c r="D43">
        <v>0.27</v>
      </c>
      <c r="E43" t="s">
        <v>12</v>
      </c>
      <c r="F43">
        <v>0.69</v>
      </c>
      <c r="G43">
        <v>91.66</v>
      </c>
      <c r="H43">
        <f t="shared" si="2"/>
        <v>96</v>
      </c>
      <c r="I43">
        <f t="shared" si="1"/>
        <v>91.66</v>
      </c>
    </row>
    <row r="44" spans="1:9" x14ac:dyDescent="0.3">
      <c r="A44" t="s">
        <v>95</v>
      </c>
      <c r="B44" t="s">
        <v>96</v>
      </c>
      <c r="C44">
        <v>1</v>
      </c>
      <c r="D44">
        <v>0.33</v>
      </c>
      <c r="E44" t="s">
        <v>12</v>
      </c>
      <c r="F44">
        <v>0.57999999999999996</v>
      </c>
      <c r="G44">
        <v>91.427000000000007</v>
      </c>
      <c r="H44">
        <f t="shared" ref="H44:H91" si="3">C44+H43</f>
        <v>97</v>
      </c>
      <c r="I44">
        <f t="shared" si="1"/>
        <v>91.427000000000007</v>
      </c>
    </row>
    <row r="45" spans="1:9" x14ac:dyDescent="0.3">
      <c r="A45" t="s">
        <v>83</v>
      </c>
      <c r="B45" t="s">
        <v>84</v>
      </c>
      <c r="C45">
        <v>1</v>
      </c>
      <c r="D45">
        <v>0.22</v>
      </c>
      <c r="E45" t="s">
        <v>12</v>
      </c>
      <c r="F45">
        <v>0</v>
      </c>
      <c r="G45">
        <v>91.302000000000007</v>
      </c>
      <c r="H45">
        <f t="shared" si="3"/>
        <v>98</v>
      </c>
      <c r="I45">
        <f t="shared" si="1"/>
        <v>91.302000000000007</v>
      </c>
    </row>
    <row r="46" spans="1:9" x14ac:dyDescent="0.3">
      <c r="A46" t="s">
        <v>115</v>
      </c>
      <c r="B46" t="s">
        <v>116</v>
      </c>
      <c r="C46">
        <v>1</v>
      </c>
      <c r="D46">
        <v>0.31</v>
      </c>
      <c r="E46" t="s">
        <v>12</v>
      </c>
      <c r="F46">
        <v>0</v>
      </c>
      <c r="G46">
        <v>90.450999999999993</v>
      </c>
      <c r="H46">
        <f t="shared" si="3"/>
        <v>99</v>
      </c>
      <c r="I46">
        <f t="shared" si="1"/>
        <v>90.450999999999993</v>
      </c>
    </row>
    <row r="47" spans="1:9" x14ac:dyDescent="0.3">
      <c r="A47" t="s">
        <v>149</v>
      </c>
      <c r="B47" t="s">
        <v>150</v>
      </c>
      <c r="C47">
        <v>1</v>
      </c>
      <c r="D47">
        <v>0.25</v>
      </c>
      <c r="E47" t="s">
        <v>12</v>
      </c>
      <c r="F47">
        <v>1.32</v>
      </c>
      <c r="G47">
        <v>90.284999999999997</v>
      </c>
      <c r="H47">
        <f t="shared" si="3"/>
        <v>100</v>
      </c>
      <c r="I47">
        <f t="shared" si="1"/>
        <v>90.284999999999997</v>
      </c>
    </row>
    <row r="48" spans="1:9" x14ac:dyDescent="0.3">
      <c r="A48" t="s">
        <v>39</v>
      </c>
      <c r="B48" t="s">
        <v>40</v>
      </c>
      <c r="C48">
        <v>3</v>
      </c>
      <c r="D48">
        <v>1.1100000000000001</v>
      </c>
      <c r="E48" t="s">
        <v>12</v>
      </c>
      <c r="F48">
        <v>0.36</v>
      </c>
      <c r="G48">
        <v>89.540999999999997</v>
      </c>
      <c r="H48">
        <f t="shared" si="3"/>
        <v>103</v>
      </c>
      <c r="I48">
        <f t="shared" si="1"/>
        <v>268.62299999999999</v>
      </c>
    </row>
    <row r="49" spans="1:10" x14ac:dyDescent="0.3">
      <c r="A49" t="s">
        <v>77</v>
      </c>
      <c r="B49" t="s">
        <v>78</v>
      </c>
      <c r="C49">
        <v>1</v>
      </c>
      <c r="D49">
        <v>0.19</v>
      </c>
      <c r="E49" t="s">
        <v>12</v>
      </c>
      <c r="F49">
        <v>0.85</v>
      </c>
      <c r="G49">
        <v>88.960999999999999</v>
      </c>
      <c r="H49">
        <f t="shared" si="3"/>
        <v>104</v>
      </c>
      <c r="I49">
        <f t="shared" si="1"/>
        <v>88.960999999999999</v>
      </c>
    </row>
    <row r="50" spans="1:10" x14ac:dyDescent="0.3">
      <c r="A50" t="s">
        <v>163</v>
      </c>
      <c r="B50" t="s">
        <v>164</v>
      </c>
      <c r="C50">
        <v>1</v>
      </c>
      <c r="D50">
        <v>0.54</v>
      </c>
      <c r="E50" t="s">
        <v>12</v>
      </c>
      <c r="F50">
        <v>1.19</v>
      </c>
      <c r="G50">
        <v>86.308999999999997</v>
      </c>
      <c r="H50">
        <f t="shared" si="3"/>
        <v>105</v>
      </c>
      <c r="I50">
        <f t="shared" si="1"/>
        <v>86.308999999999997</v>
      </c>
    </row>
    <row r="51" spans="1:10" x14ac:dyDescent="0.3">
      <c r="A51" t="s">
        <v>101</v>
      </c>
      <c r="B51" t="s">
        <v>102</v>
      </c>
      <c r="C51">
        <v>1</v>
      </c>
      <c r="D51">
        <v>0.66</v>
      </c>
      <c r="E51" t="s">
        <v>12</v>
      </c>
      <c r="F51">
        <v>0.34</v>
      </c>
      <c r="G51">
        <v>86.248999999999995</v>
      </c>
      <c r="H51">
        <f t="shared" si="3"/>
        <v>106</v>
      </c>
      <c r="I51">
        <f t="shared" si="1"/>
        <v>86.248999999999995</v>
      </c>
    </row>
    <row r="52" spans="1:10" x14ac:dyDescent="0.3">
      <c r="A52" t="s">
        <v>141</v>
      </c>
      <c r="B52" t="s">
        <v>142</v>
      </c>
      <c r="C52">
        <v>1</v>
      </c>
      <c r="D52">
        <v>0.51</v>
      </c>
      <c r="E52" t="s">
        <v>12</v>
      </c>
      <c r="F52">
        <v>0.88</v>
      </c>
      <c r="G52">
        <v>86.016000000000005</v>
      </c>
      <c r="H52">
        <f t="shared" si="3"/>
        <v>107</v>
      </c>
      <c r="I52">
        <f t="shared" si="1"/>
        <v>86.016000000000005</v>
      </c>
    </row>
    <row r="53" spans="1:10" x14ac:dyDescent="0.3">
      <c r="A53" t="s">
        <v>87</v>
      </c>
      <c r="B53" t="s">
        <v>88</v>
      </c>
      <c r="C53">
        <v>1</v>
      </c>
      <c r="D53">
        <v>0.36</v>
      </c>
      <c r="E53" t="s">
        <v>12</v>
      </c>
      <c r="F53">
        <v>0.56999999999999995</v>
      </c>
      <c r="G53">
        <v>85.802000000000007</v>
      </c>
      <c r="H53">
        <f t="shared" si="3"/>
        <v>108</v>
      </c>
      <c r="I53">
        <f t="shared" si="1"/>
        <v>85.802000000000007</v>
      </c>
    </row>
    <row r="54" spans="1:10" x14ac:dyDescent="0.3">
      <c r="A54" t="s">
        <v>17</v>
      </c>
      <c r="B54" t="s">
        <v>18</v>
      </c>
      <c r="C54">
        <v>7</v>
      </c>
      <c r="D54">
        <v>1.57</v>
      </c>
      <c r="E54" t="s">
        <v>12</v>
      </c>
      <c r="F54">
        <v>1.62</v>
      </c>
      <c r="G54">
        <v>85.397999999999996</v>
      </c>
      <c r="H54">
        <f t="shared" si="3"/>
        <v>115</v>
      </c>
      <c r="I54">
        <f t="shared" si="1"/>
        <v>597.78599999999994</v>
      </c>
    </row>
    <row r="55" spans="1:10" x14ac:dyDescent="0.3">
      <c r="A55" t="s">
        <v>59</v>
      </c>
      <c r="B55" t="s">
        <v>60</v>
      </c>
      <c r="C55">
        <v>2</v>
      </c>
      <c r="D55">
        <v>0.3</v>
      </c>
      <c r="E55" t="s">
        <v>12</v>
      </c>
      <c r="F55">
        <v>0.56000000000000005</v>
      </c>
      <c r="G55">
        <v>85.244</v>
      </c>
      <c r="H55">
        <f t="shared" si="3"/>
        <v>117</v>
      </c>
      <c r="I55">
        <f t="shared" si="1"/>
        <v>170.488</v>
      </c>
    </row>
    <row r="56" spans="1:10" x14ac:dyDescent="0.3">
      <c r="A56" t="s">
        <v>159</v>
      </c>
      <c r="B56" t="s">
        <v>160</v>
      </c>
      <c r="C56">
        <v>1</v>
      </c>
      <c r="D56">
        <v>0.79</v>
      </c>
      <c r="E56" t="s">
        <v>12</v>
      </c>
      <c r="F56">
        <v>0.42</v>
      </c>
      <c r="G56">
        <v>85.236000000000004</v>
      </c>
      <c r="H56">
        <f t="shared" si="3"/>
        <v>118</v>
      </c>
      <c r="I56">
        <f t="shared" si="1"/>
        <v>85.236000000000004</v>
      </c>
    </row>
    <row r="57" spans="1:10" s="1" customFormat="1" x14ac:dyDescent="0.3">
      <c r="A57" s="1" t="s">
        <v>127</v>
      </c>
      <c r="B57" s="1" t="s">
        <v>128</v>
      </c>
      <c r="C57" s="1">
        <v>1</v>
      </c>
      <c r="D57" s="1">
        <v>0.57999999999999996</v>
      </c>
      <c r="E57" s="1" t="s">
        <v>12</v>
      </c>
      <c r="F57" s="1">
        <v>3.26</v>
      </c>
      <c r="G57" s="1">
        <v>84.960999999999999</v>
      </c>
      <c r="H57" s="1">
        <f t="shared" si="3"/>
        <v>119</v>
      </c>
      <c r="I57">
        <f t="shared" si="1"/>
        <v>84.960999999999999</v>
      </c>
      <c r="J57"/>
    </row>
    <row r="58" spans="1:10" x14ac:dyDescent="0.3">
      <c r="A58" t="s">
        <v>171</v>
      </c>
      <c r="B58" t="s">
        <v>172</v>
      </c>
      <c r="C58">
        <v>1</v>
      </c>
      <c r="D58">
        <v>0.51</v>
      </c>
      <c r="E58" t="s">
        <v>12</v>
      </c>
      <c r="F58">
        <v>3.06</v>
      </c>
      <c r="G58">
        <v>83.754999999999995</v>
      </c>
      <c r="H58">
        <f t="shared" si="3"/>
        <v>120</v>
      </c>
      <c r="I58">
        <f t="shared" si="1"/>
        <v>83.754999999999995</v>
      </c>
    </row>
    <row r="59" spans="1:10" x14ac:dyDescent="0.3">
      <c r="A59" t="s">
        <v>113</v>
      </c>
      <c r="B59" t="s">
        <v>114</v>
      </c>
      <c r="C59">
        <v>1</v>
      </c>
      <c r="D59">
        <v>0.45</v>
      </c>
      <c r="E59" t="s">
        <v>12</v>
      </c>
      <c r="F59">
        <v>1.28</v>
      </c>
      <c r="G59">
        <v>83.706000000000003</v>
      </c>
      <c r="H59">
        <f t="shared" si="3"/>
        <v>121</v>
      </c>
      <c r="I59">
        <f t="shared" si="1"/>
        <v>83.706000000000003</v>
      </c>
    </row>
    <row r="60" spans="1:10" x14ac:dyDescent="0.3">
      <c r="A60" t="s">
        <v>45</v>
      </c>
      <c r="B60" t="s">
        <v>46</v>
      </c>
      <c r="C60">
        <v>3</v>
      </c>
      <c r="D60">
        <v>1.88</v>
      </c>
      <c r="E60" t="s">
        <v>12</v>
      </c>
      <c r="F60">
        <v>0.56999999999999995</v>
      </c>
      <c r="G60">
        <v>83.403999999999996</v>
      </c>
      <c r="H60">
        <f t="shared" si="3"/>
        <v>124</v>
      </c>
      <c r="I60">
        <f t="shared" si="1"/>
        <v>250.21199999999999</v>
      </c>
    </row>
    <row r="61" spans="1:10" x14ac:dyDescent="0.3">
      <c r="A61" t="s">
        <v>145</v>
      </c>
      <c r="B61" t="s">
        <v>146</v>
      </c>
      <c r="C61">
        <v>1</v>
      </c>
      <c r="D61">
        <v>0.4</v>
      </c>
      <c r="E61" t="s">
        <v>12</v>
      </c>
      <c r="F61">
        <v>2.2599999999999998</v>
      </c>
      <c r="G61">
        <v>83.066999999999993</v>
      </c>
      <c r="H61">
        <f t="shared" si="3"/>
        <v>125</v>
      </c>
      <c r="I61">
        <f t="shared" si="1"/>
        <v>83.066999999999993</v>
      </c>
    </row>
    <row r="62" spans="1:10" x14ac:dyDescent="0.3">
      <c r="A62" t="s">
        <v>169</v>
      </c>
      <c r="B62" t="s">
        <v>170</v>
      </c>
      <c r="C62">
        <v>1</v>
      </c>
      <c r="D62">
        <v>0.83</v>
      </c>
      <c r="E62" t="s">
        <v>12</v>
      </c>
      <c r="F62">
        <v>0.53</v>
      </c>
      <c r="G62">
        <v>82.963999999999999</v>
      </c>
      <c r="H62">
        <f t="shared" si="3"/>
        <v>126</v>
      </c>
      <c r="I62">
        <f t="shared" si="1"/>
        <v>82.963999999999999</v>
      </c>
    </row>
    <row r="63" spans="1:10" x14ac:dyDescent="0.3">
      <c r="A63" t="s">
        <v>21</v>
      </c>
      <c r="B63" t="s">
        <v>22</v>
      </c>
      <c r="C63">
        <v>7</v>
      </c>
      <c r="D63">
        <v>3.93</v>
      </c>
      <c r="E63" t="s">
        <v>12</v>
      </c>
      <c r="F63">
        <v>0.92</v>
      </c>
      <c r="G63">
        <v>82.596000000000004</v>
      </c>
      <c r="H63">
        <f t="shared" si="3"/>
        <v>133</v>
      </c>
      <c r="I63">
        <f t="shared" si="1"/>
        <v>578.17200000000003</v>
      </c>
    </row>
    <row r="64" spans="1:10" x14ac:dyDescent="0.3">
      <c r="A64" t="s">
        <v>41</v>
      </c>
      <c r="B64" t="s">
        <v>42</v>
      </c>
      <c r="C64">
        <v>3</v>
      </c>
      <c r="D64">
        <v>1.68</v>
      </c>
      <c r="E64" t="s">
        <v>12</v>
      </c>
      <c r="F64">
        <v>1.52</v>
      </c>
      <c r="G64">
        <v>81.977000000000004</v>
      </c>
      <c r="H64">
        <f t="shared" si="3"/>
        <v>136</v>
      </c>
      <c r="I64">
        <f t="shared" si="1"/>
        <v>245.93100000000001</v>
      </c>
    </row>
    <row r="65" spans="1:9" x14ac:dyDescent="0.3">
      <c r="A65" t="s">
        <v>119</v>
      </c>
      <c r="B65" t="s">
        <v>120</v>
      </c>
      <c r="C65">
        <v>1</v>
      </c>
      <c r="D65">
        <v>0.43</v>
      </c>
      <c r="E65" t="s">
        <v>12</v>
      </c>
      <c r="F65">
        <v>0</v>
      </c>
      <c r="G65">
        <v>81.808999999999997</v>
      </c>
      <c r="H65">
        <f t="shared" si="3"/>
        <v>137</v>
      </c>
      <c r="I65">
        <f t="shared" si="1"/>
        <v>81.808999999999997</v>
      </c>
    </row>
    <row r="66" spans="1:9" x14ac:dyDescent="0.3">
      <c r="A66" t="s">
        <v>65</v>
      </c>
      <c r="B66" t="s">
        <v>66</v>
      </c>
      <c r="C66">
        <v>2</v>
      </c>
      <c r="D66">
        <v>1.47</v>
      </c>
      <c r="E66" t="s">
        <v>12</v>
      </c>
      <c r="F66">
        <v>1.06</v>
      </c>
      <c r="G66">
        <v>81.789000000000001</v>
      </c>
      <c r="H66">
        <f t="shared" si="3"/>
        <v>139</v>
      </c>
      <c r="I66">
        <f t="shared" si="1"/>
        <v>163.578</v>
      </c>
    </row>
    <row r="67" spans="1:9" x14ac:dyDescent="0.3">
      <c r="A67" t="s">
        <v>51</v>
      </c>
      <c r="B67" t="s">
        <v>52</v>
      </c>
      <c r="C67">
        <v>2</v>
      </c>
      <c r="D67">
        <v>0.62</v>
      </c>
      <c r="E67" t="s">
        <v>12</v>
      </c>
      <c r="F67">
        <v>4.33</v>
      </c>
      <c r="G67">
        <v>81.495000000000005</v>
      </c>
      <c r="H67">
        <f t="shared" si="3"/>
        <v>141</v>
      </c>
      <c r="I67">
        <f t="shared" si="1"/>
        <v>162.99</v>
      </c>
    </row>
    <row r="68" spans="1:9" x14ac:dyDescent="0.3">
      <c r="A68" t="s">
        <v>151</v>
      </c>
      <c r="B68" t="s">
        <v>152</v>
      </c>
      <c r="C68">
        <v>1</v>
      </c>
      <c r="D68">
        <v>0.55000000000000004</v>
      </c>
      <c r="E68" t="s">
        <v>12</v>
      </c>
      <c r="F68">
        <v>0.83</v>
      </c>
      <c r="G68">
        <v>79.174000000000007</v>
      </c>
      <c r="H68">
        <f t="shared" si="3"/>
        <v>142</v>
      </c>
      <c r="I68">
        <f t="shared" ref="I68:I91" si="4">C68*G68</f>
        <v>79.174000000000007</v>
      </c>
    </row>
    <row r="69" spans="1:9" x14ac:dyDescent="0.3">
      <c r="A69" t="s">
        <v>147</v>
      </c>
      <c r="B69" t="s">
        <v>148</v>
      </c>
      <c r="C69">
        <v>1</v>
      </c>
      <c r="D69">
        <v>0.75</v>
      </c>
      <c r="E69" t="s">
        <v>12</v>
      </c>
      <c r="F69">
        <v>0</v>
      </c>
      <c r="G69">
        <v>78.048000000000002</v>
      </c>
      <c r="H69">
        <f t="shared" si="3"/>
        <v>143</v>
      </c>
      <c r="I69">
        <f t="shared" si="4"/>
        <v>78.048000000000002</v>
      </c>
    </row>
    <row r="70" spans="1:9" x14ac:dyDescent="0.3">
      <c r="A70" t="s">
        <v>109</v>
      </c>
      <c r="B70" t="s">
        <v>110</v>
      </c>
      <c r="C70">
        <v>1</v>
      </c>
      <c r="D70">
        <v>0.47</v>
      </c>
      <c r="E70" t="s">
        <v>12</v>
      </c>
      <c r="F70">
        <v>0</v>
      </c>
      <c r="G70">
        <v>78.02</v>
      </c>
      <c r="H70">
        <f t="shared" si="3"/>
        <v>144</v>
      </c>
      <c r="I70">
        <f t="shared" si="4"/>
        <v>78.02</v>
      </c>
    </row>
    <row r="71" spans="1:9" x14ac:dyDescent="0.3">
      <c r="A71" t="s">
        <v>63</v>
      </c>
      <c r="B71" t="s">
        <v>64</v>
      </c>
      <c r="C71">
        <v>2</v>
      </c>
      <c r="D71">
        <v>0.93</v>
      </c>
      <c r="E71" t="s">
        <v>12</v>
      </c>
      <c r="F71">
        <v>0.5</v>
      </c>
      <c r="G71">
        <v>77.951999999999998</v>
      </c>
      <c r="H71">
        <f t="shared" si="3"/>
        <v>146</v>
      </c>
      <c r="I71">
        <f t="shared" si="4"/>
        <v>155.904</v>
      </c>
    </row>
    <row r="72" spans="1:9" x14ac:dyDescent="0.3">
      <c r="A72" t="s">
        <v>105</v>
      </c>
      <c r="B72" t="s">
        <v>106</v>
      </c>
      <c r="C72">
        <v>1</v>
      </c>
      <c r="D72">
        <v>0.45</v>
      </c>
      <c r="E72" t="s">
        <v>12</v>
      </c>
      <c r="F72">
        <v>0.34</v>
      </c>
      <c r="G72">
        <v>77.626999999999995</v>
      </c>
      <c r="H72">
        <f t="shared" si="3"/>
        <v>147</v>
      </c>
      <c r="I72">
        <f t="shared" si="4"/>
        <v>77.626999999999995</v>
      </c>
    </row>
    <row r="73" spans="1:9" x14ac:dyDescent="0.3">
      <c r="A73" t="s">
        <v>131</v>
      </c>
      <c r="B73" t="s">
        <v>132</v>
      </c>
      <c r="C73">
        <v>1</v>
      </c>
      <c r="D73">
        <v>0.53</v>
      </c>
      <c r="E73" t="s">
        <v>12</v>
      </c>
      <c r="F73">
        <v>0.86</v>
      </c>
      <c r="G73">
        <v>77.578000000000003</v>
      </c>
      <c r="H73">
        <f t="shared" si="3"/>
        <v>148</v>
      </c>
      <c r="I73">
        <f t="shared" si="4"/>
        <v>77.578000000000003</v>
      </c>
    </row>
    <row r="74" spans="1:9" x14ac:dyDescent="0.3">
      <c r="A74" t="s">
        <v>23</v>
      </c>
      <c r="B74" t="s">
        <v>24</v>
      </c>
      <c r="C74">
        <v>5</v>
      </c>
      <c r="D74">
        <v>4.2</v>
      </c>
      <c r="E74" t="s">
        <v>12</v>
      </c>
      <c r="F74">
        <v>0.31</v>
      </c>
      <c r="G74">
        <v>75.543000000000006</v>
      </c>
      <c r="H74">
        <f t="shared" si="3"/>
        <v>153</v>
      </c>
      <c r="I74">
        <f t="shared" si="4"/>
        <v>377.71500000000003</v>
      </c>
    </row>
    <row r="75" spans="1:9" x14ac:dyDescent="0.3">
      <c r="A75" t="s">
        <v>111</v>
      </c>
      <c r="B75" t="s">
        <v>112</v>
      </c>
      <c r="C75">
        <v>1</v>
      </c>
      <c r="D75">
        <v>1.2</v>
      </c>
      <c r="E75" t="s">
        <v>12</v>
      </c>
      <c r="F75">
        <v>0.61</v>
      </c>
      <c r="G75">
        <v>75.168000000000006</v>
      </c>
      <c r="H75">
        <f t="shared" si="3"/>
        <v>154</v>
      </c>
      <c r="I75">
        <f t="shared" si="4"/>
        <v>75.168000000000006</v>
      </c>
    </row>
    <row r="76" spans="1:9" x14ac:dyDescent="0.3">
      <c r="A76" t="s">
        <v>69</v>
      </c>
      <c r="B76" t="s">
        <v>70</v>
      </c>
      <c r="C76">
        <v>2</v>
      </c>
      <c r="D76">
        <v>3.64</v>
      </c>
      <c r="E76" t="s">
        <v>12</v>
      </c>
      <c r="F76">
        <v>1.75</v>
      </c>
      <c r="G76">
        <v>73.605000000000004</v>
      </c>
      <c r="H76">
        <f t="shared" si="3"/>
        <v>156</v>
      </c>
      <c r="I76">
        <f t="shared" si="4"/>
        <v>147.21</v>
      </c>
    </row>
    <row r="77" spans="1:9" x14ac:dyDescent="0.3">
      <c r="A77" t="s">
        <v>161</v>
      </c>
      <c r="B77" t="s">
        <v>162</v>
      </c>
      <c r="C77">
        <v>1</v>
      </c>
      <c r="D77">
        <v>1.35</v>
      </c>
      <c r="E77" t="s">
        <v>12</v>
      </c>
      <c r="F77">
        <v>1.52</v>
      </c>
      <c r="G77">
        <v>72.668999999999997</v>
      </c>
      <c r="H77">
        <f t="shared" si="3"/>
        <v>157</v>
      </c>
      <c r="I77">
        <f t="shared" si="4"/>
        <v>72.668999999999997</v>
      </c>
    </row>
    <row r="78" spans="1:9" x14ac:dyDescent="0.3">
      <c r="A78" t="s">
        <v>175</v>
      </c>
      <c r="B78" t="s">
        <v>176</v>
      </c>
      <c r="C78">
        <v>1</v>
      </c>
      <c r="D78">
        <v>1.18</v>
      </c>
      <c r="E78" t="s">
        <v>12</v>
      </c>
      <c r="F78">
        <v>1.32</v>
      </c>
      <c r="G78">
        <v>72.593999999999994</v>
      </c>
      <c r="H78">
        <f t="shared" si="3"/>
        <v>158</v>
      </c>
      <c r="I78">
        <f t="shared" si="4"/>
        <v>72.593999999999994</v>
      </c>
    </row>
    <row r="79" spans="1:9" x14ac:dyDescent="0.3">
      <c r="A79" t="s">
        <v>13</v>
      </c>
      <c r="B79" t="s">
        <v>14</v>
      </c>
      <c r="C79">
        <v>10</v>
      </c>
      <c r="D79">
        <v>7.35</v>
      </c>
      <c r="E79" t="s">
        <v>12</v>
      </c>
      <c r="F79">
        <v>0.87</v>
      </c>
      <c r="G79">
        <v>66.061000000000007</v>
      </c>
      <c r="H79">
        <f t="shared" si="3"/>
        <v>168</v>
      </c>
      <c r="I79">
        <f t="shared" si="4"/>
        <v>660.61000000000013</v>
      </c>
    </row>
    <row r="80" spans="1:9" x14ac:dyDescent="0.3">
      <c r="A80" t="s">
        <v>143</v>
      </c>
      <c r="B80" t="s">
        <v>144</v>
      </c>
      <c r="C80">
        <v>1</v>
      </c>
      <c r="D80">
        <v>1.06</v>
      </c>
      <c r="E80" t="s">
        <v>12</v>
      </c>
      <c r="F80">
        <v>0</v>
      </c>
      <c r="G80">
        <v>65.662999999999997</v>
      </c>
      <c r="H80">
        <f t="shared" si="3"/>
        <v>169</v>
      </c>
      <c r="I80">
        <f t="shared" si="4"/>
        <v>65.662999999999997</v>
      </c>
    </row>
    <row r="81" spans="1:9" x14ac:dyDescent="0.3">
      <c r="A81" t="s">
        <v>177</v>
      </c>
      <c r="B81" t="s">
        <v>178</v>
      </c>
      <c r="C81">
        <v>1</v>
      </c>
      <c r="D81">
        <v>1.79</v>
      </c>
      <c r="E81" t="s">
        <v>12</v>
      </c>
      <c r="F81">
        <v>0.81</v>
      </c>
      <c r="G81">
        <v>62.756999999999998</v>
      </c>
      <c r="H81">
        <f t="shared" si="3"/>
        <v>170</v>
      </c>
      <c r="I81">
        <f t="shared" si="4"/>
        <v>62.756999999999998</v>
      </c>
    </row>
    <row r="82" spans="1:9" x14ac:dyDescent="0.3">
      <c r="A82" t="s">
        <v>183</v>
      </c>
      <c r="B82" t="s">
        <v>184</v>
      </c>
      <c r="C82">
        <v>1</v>
      </c>
      <c r="D82">
        <v>2.27</v>
      </c>
      <c r="E82" t="s">
        <v>12</v>
      </c>
      <c r="F82">
        <v>0.13</v>
      </c>
      <c r="G82">
        <v>61.042999999999999</v>
      </c>
      <c r="H82">
        <f t="shared" si="3"/>
        <v>171</v>
      </c>
      <c r="I82">
        <f t="shared" si="4"/>
        <v>61.042999999999999</v>
      </c>
    </row>
    <row r="83" spans="1:9" x14ac:dyDescent="0.3">
      <c r="A83" t="s">
        <v>129</v>
      </c>
      <c r="B83" t="s">
        <v>130</v>
      </c>
      <c r="C83">
        <v>1</v>
      </c>
      <c r="D83">
        <v>2.04</v>
      </c>
      <c r="E83" t="s">
        <v>12</v>
      </c>
      <c r="F83">
        <v>1.19</v>
      </c>
      <c r="G83">
        <v>59.77</v>
      </c>
      <c r="H83">
        <f t="shared" si="3"/>
        <v>172</v>
      </c>
      <c r="I83">
        <f t="shared" si="4"/>
        <v>59.77</v>
      </c>
    </row>
    <row r="84" spans="1:9" x14ac:dyDescent="0.3">
      <c r="A84" t="s">
        <v>155</v>
      </c>
      <c r="B84" t="s">
        <v>156</v>
      </c>
      <c r="C84">
        <v>1</v>
      </c>
      <c r="D84">
        <v>1.37</v>
      </c>
      <c r="E84" t="s">
        <v>12</v>
      </c>
      <c r="F84">
        <v>2.71</v>
      </c>
      <c r="G84">
        <v>59.283000000000001</v>
      </c>
      <c r="H84">
        <f t="shared" si="3"/>
        <v>173</v>
      </c>
      <c r="I84">
        <f t="shared" si="4"/>
        <v>59.283000000000001</v>
      </c>
    </row>
    <row r="85" spans="1:9" x14ac:dyDescent="0.3">
      <c r="A85" t="s">
        <v>185</v>
      </c>
      <c r="B85" t="s">
        <v>186</v>
      </c>
      <c r="C85">
        <v>1</v>
      </c>
      <c r="D85">
        <v>11.11</v>
      </c>
      <c r="E85" t="s">
        <v>12</v>
      </c>
      <c r="F85">
        <v>0</v>
      </c>
      <c r="G85">
        <v>54.877000000000002</v>
      </c>
      <c r="H85">
        <f t="shared" si="3"/>
        <v>174</v>
      </c>
      <c r="I85">
        <f t="shared" si="4"/>
        <v>54.877000000000002</v>
      </c>
    </row>
    <row r="86" spans="1:9" x14ac:dyDescent="0.3">
      <c r="A86" t="s">
        <v>139</v>
      </c>
      <c r="B86" t="s">
        <v>140</v>
      </c>
      <c r="C86">
        <v>1</v>
      </c>
      <c r="D86">
        <v>2.5</v>
      </c>
      <c r="E86" t="s">
        <v>12</v>
      </c>
      <c r="F86">
        <v>0.43</v>
      </c>
      <c r="G86">
        <v>54.156999999999996</v>
      </c>
      <c r="H86">
        <f t="shared" si="3"/>
        <v>175</v>
      </c>
      <c r="I86">
        <f t="shared" si="4"/>
        <v>54.156999999999996</v>
      </c>
    </row>
    <row r="87" spans="1:9" x14ac:dyDescent="0.3">
      <c r="A87" t="s">
        <v>179</v>
      </c>
      <c r="B87" t="s">
        <v>180</v>
      </c>
      <c r="C87">
        <v>1</v>
      </c>
      <c r="D87">
        <v>2.17</v>
      </c>
      <c r="E87" t="s">
        <v>12</v>
      </c>
      <c r="F87">
        <v>0</v>
      </c>
      <c r="G87">
        <v>43.313000000000002</v>
      </c>
      <c r="H87">
        <f t="shared" si="3"/>
        <v>176</v>
      </c>
      <c r="I87">
        <f t="shared" si="4"/>
        <v>43.313000000000002</v>
      </c>
    </row>
    <row r="88" spans="1:9" x14ac:dyDescent="0.3">
      <c r="A88" t="s">
        <v>187</v>
      </c>
      <c r="B88" t="s">
        <v>188</v>
      </c>
      <c r="C88">
        <v>1</v>
      </c>
      <c r="D88">
        <v>33.33</v>
      </c>
      <c r="E88" t="s">
        <v>12</v>
      </c>
      <c r="F88">
        <v>0.28999999999999998</v>
      </c>
      <c r="G88">
        <v>37.884</v>
      </c>
      <c r="H88">
        <f t="shared" si="3"/>
        <v>177</v>
      </c>
      <c r="I88">
        <f t="shared" si="4"/>
        <v>37.884</v>
      </c>
    </row>
    <row r="89" spans="1:9" x14ac:dyDescent="0.3">
      <c r="A89" t="s">
        <v>181</v>
      </c>
      <c r="B89" t="s">
        <v>182</v>
      </c>
      <c r="C89">
        <v>1</v>
      </c>
      <c r="D89">
        <v>2.7</v>
      </c>
      <c r="E89" t="s">
        <v>12</v>
      </c>
      <c r="F89">
        <v>0</v>
      </c>
      <c r="G89">
        <v>23.225999999999999</v>
      </c>
      <c r="H89">
        <f t="shared" si="3"/>
        <v>178</v>
      </c>
      <c r="I89">
        <f t="shared" si="4"/>
        <v>23.225999999999999</v>
      </c>
    </row>
    <row r="90" spans="1:9" x14ac:dyDescent="0.3">
      <c r="A90" t="s">
        <v>167</v>
      </c>
      <c r="B90" t="s">
        <v>168</v>
      </c>
      <c r="C90">
        <v>1</v>
      </c>
      <c r="D90">
        <v>4.17</v>
      </c>
      <c r="E90" t="s">
        <v>12</v>
      </c>
      <c r="F90">
        <v>0.26</v>
      </c>
      <c r="G90">
        <v>22.69</v>
      </c>
      <c r="H90">
        <f t="shared" si="3"/>
        <v>179</v>
      </c>
      <c r="I90">
        <f t="shared" si="4"/>
        <v>22.69</v>
      </c>
    </row>
    <row r="91" spans="1:9" x14ac:dyDescent="0.3">
      <c r="A91" t="s">
        <v>173</v>
      </c>
      <c r="B91" t="s">
        <v>174</v>
      </c>
      <c r="C91">
        <v>1</v>
      </c>
      <c r="D91">
        <v>7.14</v>
      </c>
      <c r="E91" t="s">
        <v>12</v>
      </c>
      <c r="F91">
        <v>0.52</v>
      </c>
      <c r="G91">
        <v>21.977</v>
      </c>
      <c r="H91">
        <f t="shared" si="3"/>
        <v>180</v>
      </c>
      <c r="I91">
        <f t="shared" si="4"/>
        <v>21.977</v>
      </c>
    </row>
    <row r="93" spans="1:9" x14ac:dyDescent="0.3">
      <c r="B93" t="s">
        <v>190</v>
      </c>
      <c r="C93">
        <f>SUM(C3:C91)</f>
        <v>180</v>
      </c>
    </row>
  </sheetData>
  <sortState xmlns:xlrd2="http://schemas.microsoft.com/office/spreadsheetml/2017/richdata2" ref="A3:H93">
    <sortCondition descending="1" ref="G4:G93"/>
  </sortState>
  <phoneticPr fontId="2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Vandick S Batista</cp:lastModifiedBy>
  <dcterms:created xsi:type="dcterms:W3CDTF">2021-03-26T18:43:28Z</dcterms:created>
  <dcterms:modified xsi:type="dcterms:W3CDTF">2021-04-19T21:08:54Z</dcterms:modified>
</cp:coreProperties>
</file>