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1VD_g\Ens_PG_g\PPG-DIBICT\Adm_d\- Gestão\Cronogr_DIBICT\"/>
    </mc:Choice>
  </mc:AlternateContent>
  <xr:revisionPtr revIDLastSave="0" documentId="13_ncr:1_{6AC7BD3D-6694-4EED-90FC-5BA0F99B508D}" xr6:coauthVersionLast="46" xr6:coauthVersionMax="46" xr10:uidLastSave="{00000000-0000-0000-0000-000000000000}"/>
  <bookViews>
    <workbookView xWindow="-12" yWindow="24" windowWidth="22368" windowHeight="11940" xr2:uid="{F49D6F8C-2824-48FF-A289-7CB5B86EF311}"/>
  </bookViews>
  <sheets>
    <sheet name="CRONO_V (2)" sheetId="1" r:id="rId1"/>
  </sheets>
  <definedNames>
    <definedName name="_xlnm.Print_Area" localSheetId="0">'CRONO_V (2)'!$A$1:$I$52</definedName>
    <definedName name="RENDMUNIC" localSheetId="0">#REF!</definedName>
    <definedName name="RENDMUNI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7" i="1"/>
  <c r="G6" i="1"/>
  <c r="G5" i="1"/>
  <c r="K4" i="1"/>
  <c r="F4" i="1" s="1"/>
  <c r="K5" i="1" l="1"/>
  <c r="K6" i="1" l="1"/>
  <c r="F5" i="1"/>
  <c r="E5" i="1" s="1"/>
  <c r="F6" i="1" l="1"/>
  <c r="E6" i="1" s="1"/>
  <c r="K7" i="1"/>
  <c r="K8" i="1" l="1"/>
  <c r="F7" i="1"/>
  <c r="E7" i="1" s="1"/>
  <c r="F8" i="1" l="1"/>
  <c r="E8" i="1" s="1"/>
  <c r="K9" i="1"/>
  <c r="K10" i="1" l="1"/>
  <c r="F9" i="1"/>
  <c r="E9" i="1" s="1"/>
  <c r="K11" i="1" l="1"/>
  <c r="F10" i="1"/>
  <c r="E10" i="1" s="1"/>
  <c r="F11" i="1" l="1"/>
  <c r="E11" i="1" s="1"/>
  <c r="K12" i="1"/>
  <c r="K13" i="1" l="1"/>
  <c r="F12" i="1"/>
  <c r="E12" i="1" s="1"/>
  <c r="F13" i="1" l="1"/>
  <c r="E13" i="1" s="1"/>
  <c r="K14" i="1"/>
  <c r="F14" i="1" l="1"/>
  <c r="E14" i="1" s="1"/>
  <c r="K15" i="1"/>
  <c r="K16" i="1" l="1"/>
  <c r="F15" i="1"/>
  <c r="E15" i="1" s="1"/>
  <c r="F16" i="1" l="1"/>
  <c r="E16" i="1" s="1"/>
  <c r="K17" i="1"/>
  <c r="F17" i="1" l="1"/>
  <c r="E17" i="1" s="1"/>
  <c r="K18" i="1"/>
  <c r="K19" i="1" l="1"/>
  <c r="F18" i="1"/>
  <c r="E18" i="1" s="1"/>
  <c r="K20" i="1" l="1"/>
  <c r="F19" i="1"/>
  <c r="E19" i="1" s="1"/>
  <c r="K21" i="1" l="1"/>
  <c r="F20" i="1"/>
  <c r="E20" i="1" s="1"/>
  <c r="K22" i="1" l="1"/>
  <c r="F21" i="1"/>
  <c r="E21" i="1" s="1"/>
  <c r="F22" i="1" l="1"/>
  <c r="E22" i="1" s="1"/>
  <c r="K23" i="1"/>
  <c r="K24" i="1" l="1"/>
  <c r="F23" i="1"/>
  <c r="E23" i="1" s="1"/>
  <c r="F24" i="1" l="1"/>
  <c r="E24" i="1" s="1"/>
  <c r="K25" i="1"/>
  <c r="F25" i="1" l="1"/>
  <c r="E25" i="1" s="1"/>
  <c r="K26" i="1"/>
  <c r="K27" i="1" l="1"/>
  <c r="F26" i="1"/>
  <c r="E26" i="1" s="1"/>
  <c r="F27" i="1" l="1"/>
  <c r="E27" i="1" s="1"/>
  <c r="K28" i="1"/>
  <c r="K29" i="1" l="1"/>
  <c r="F28" i="1"/>
  <c r="E28" i="1" s="1"/>
  <c r="F29" i="1" l="1"/>
  <c r="E29" i="1" s="1"/>
  <c r="K30" i="1"/>
  <c r="F30" i="1" l="1"/>
  <c r="E30" i="1" s="1"/>
  <c r="K31" i="1"/>
  <c r="K32" i="1" l="1"/>
  <c r="F31" i="1"/>
  <c r="E31" i="1" s="1"/>
  <c r="F32" i="1" l="1"/>
  <c r="E32" i="1" s="1"/>
  <c r="K33" i="1"/>
  <c r="K34" i="1" l="1"/>
  <c r="F33" i="1"/>
  <c r="E33" i="1" s="1"/>
  <c r="K35" i="1" l="1"/>
  <c r="F34" i="1"/>
  <c r="E34" i="1" s="1"/>
  <c r="F35" i="1" l="1"/>
  <c r="E35" i="1" s="1"/>
  <c r="K36" i="1"/>
  <c r="K37" i="1" l="1"/>
  <c r="F36" i="1"/>
  <c r="E36" i="1" s="1"/>
  <c r="K38" i="1" l="1"/>
  <c r="F37" i="1"/>
  <c r="E37" i="1" s="1"/>
  <c r="F38" i="1" l="1"/>
  <c r="E38" i="1" s="1"/>
  <c r="K39" i="1"/>
  <c r="K40" i="1" l="1"/>
  <c r="F39" i="1"/>
  <c r="E39" i="1" s="1"/>
  <c r="F40" i="1" l="1"/>
  <c r="E40" i="1" s="1"/>
  <c r="K41" i="1"/>
  <c r="K42" i="1" l="1"/>
  <c r="F41" i="1"/>
  <c r="E41" i="1" s="1"/>
  <c r="K43" i="1" l="1"/>
  <c r="F42" i="1"/>
  <c r="E42" i="1" s="1"/>
  <c r="F43" i="1" l="1"/>
  <c r="E43" i="1" s="1"/>
  <c r="K44" i="1"/>
  <c r="K45" i="1" l="1"/>
  <c r="F44" i="1"/>
  <c r="E44" i="1" s="1"/>
  <c r="K46" i="1" l="1"/>
  <c r="F45" i="1"/>
  <c r="E45" i="1" s="1"/>
  <c r="F46" i="1" l="1"/>
  <c r="E46" i="1" s="1"/>
  <c r="K47" i="1"/>
  <c r="F47" i="1" l="1"/>
  <c r="E47" i="1" s="1"/>
  <c r="K48" i="1"/>
  <c r="F48" i="1" l="1"/>
  <c r="E48" i="1" s="1"/>
  <c r="K49" i="1"/>
  <c r="K50" i="1" l="1"/>
  <c r="F49" i="1"/>
  <c r="E49" i="1" s="1"/>
  <c r="K51" i="1" l="1"/>
  <c r="F51" i="1" s="1"/>
  <c r="E51" i="1" s="1"/>
  <c r="F50" i="1"/>
  <c r="E50" i="1" s="1"/>
</calcChain>
</file>

<file path=xl/sharedStrings.xml><?xml version="1.0" encoding="utf-8"?>
<sst xmlns="http://schemas.openxmlformats.org/spreadsheetml/2006/main" count="26" uniqueCount="26">
  <si>
    <t>CRONOGRAMA PPG-DIBICT</t>
  </si>
  <si>
    <t>DATA MATRÍCULA =</t>
  </si>
  <si>
    <t>Meses trancado</t>
  </si>
  <si>
    <t>ATIVIDADE TEMPORAL MS</t>
  </si>
  <si>
    <t>ORDEM</t>
  </si>
  <si>
    <t>ATIVIDADE DATADA (MS+DR)</t>
  </si>
  <si>
    <t>CRONOGRAMA</t>
  </si>
  <si>
    <t>ATIVIDADE TEMPORAL DR</t>
  </si>
  <si>
    <t>Limite para totalizar créditos (até dia 30)</t>
  </si>
  <si>
    <t>Indica Banca Defesa DR (até dia 31)</t>
  </si>
  <si>
    <t>Qualif 3 Dr Artigo Tese (até dia 28)</t>
  </si>
  <si>
    <t>Qualif 2 Dr Artigo (até dia 28)</t>
  </si>
  <si>
    <t>Matrícula 1 (até dia 15)</t>
  </si>
  <si>
    <t>Qualif 1 Dr aula teórica (até dia 31)</t>
  </si>
  <si>
    <t>Entrega projeto (até dia 31)</t>
  </si>
  <si>
    <t>Indicar BAC (até dia 30)</t>
  </si>
  <si>
    <t>Apresenta BIPAI + Indica 5 eletivas (até dia 30-31)</t>
  </si>
  <si>
    <t>Define orientador (até dia 30)</t>
  </si>
  <si>
    <t>Relatório 2 + Comprov art bolsa (até dia 15)</t>
  </si>
  <si>
    <t>Limite totaliza créditos + Dr direto (até dia 30)</t>
  </si>
  <si>
    <t>Qualif 1 MSc Art Diss + Indica Banca Defesa (até dia 30)</t>
  </si>
  <si>
    <t>Entrega Dissertação (até dia 15)</t>
  </si>
  <si>
    <t>Limite Defesa MSc (até dia 28)</t>
  </si>
  <si>
    <t>Entrega Tese escrita (até dia 30)</t>
  </si>
  <si>
    <t>Limite Defesa oral Dr (até dia 28)</t>
  </si>
  <si>
    <t>Comprova artigo bolsa+ (até dia 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</si>
</sst>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rgb="FF0000FF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4" fontId="1" fillId="2" borderId="0" xfId="0" applyNumberFormat="1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4" fillId="3" borderId="0" xfId="0" applyFont="1" applyFill="1" applyProtection="1"/>
    <xf numFmtId="0" fontId="4" fillId="0" borderId="0" xfId="0" applyFont="1" applyFill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4" fillId="3" borderId="0" xfId="0" applyFont="1" applyFill="1" applyAlignment="1" applyProtection="1">
      <alignment horizontal="center"/>
    </xf>
    <xf numFmtId="0" fontId="5" fillId="4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6" fillId="6" borderId="1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4" fillId="6" borderId="1" xfId="0" applyFont="1" applyFill="1" applyBorder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10" fillId="6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10" fillId="5" borderId="1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right"/>
    </xf>
    <xf numFmtId="0" fontId="11" fillId="6" borderId="1" xfId="0" applyFont="1" applyFill="1" applyBorder="1" applyAlignment="1" applyProtection="1">
      <alignment horizontal="center"/>
    </xf>
    <xf numFmtId="0" fontId="12" fillId="6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848A6-99DB-4847-9D81-296791151665}">
  <sheetPr>
    <pageSetUpPr fitToPage="1"/>
  </sheetPr>
  <dimension ref="A1:N52"/>
  <sheetViews>
    <sheetView tabSelected="1" zoomScaleNormal="100" workbookViewId="0">
      <pane ySplit="3" topLeftCell="A4" activePane="bottomLeft" state="frozen"/>
      <selection pane="bottomLeft" activeCell="H1" sqref="H1"/>
    </sheetView>
  </sheetViews>
  <sheetFormatPr defaultRowHeight="13.2" x14ac:dyDescent="0.25"/>
  <cols>
    <col min="1" max="1" width="2.109375" style="14" customWidth="1"/>
    <col min="2" max="2" width="11.109375" style="14" customWidth="1"/>
    <col min="3" max="3" width="53.21875" style="12" customWidth="1"/>
    <col min="4" max="4" width="8.88671875" style="12" bestFit="1" customWidth="1"/>
    <col min="5" max="5" width="31.88671875" style="12" bestFit="1" customWidth="1"/>
    <col min="6" max="6" width="17.5546875" style="12" customWidth="1"/>
    <col min="7" max="7" width="44.6640625" style="12" bestFit="1" customWidth="1"/>
    <col min="8" max="8" width="16" style="12" customWidth="1"/>
    <col min="9" max="9" width="2.5546875" style="12" customWidth="1"/>
    <col min="10" max="10" width="9.109375" style="12" customWidth="1"/>
    <col min="11" max="11" width="6.5546875" style="13" bestFit="1" customWidth="1"/>
    <col min="12" max="12" width="14.5546875" style="12" customWidth="1"/>
    <col min="13" max="13" width="2.44140625" style="14" customWidth="1"/>
    <col min="14" max="14" width="15.6640625" style="15" customWidth="1"/>
    <col min="15" max="15" width="25.5546875" style="14" customWidth="1"/>
    <col min="16" max="16384" width="8.88671875" style="14"/>
  </cols>
  <sheetData>
    <row r="1" spans="1:14" s="3" customFormat="1" ht="25.2" customHeight="1" x14ac:dyDescent="0.25">
      <c r="C1" s="4"/>
      <c r="D1" s="4"/>
      <c r="E1" s="5" t="s">
        <v>0</v>
      </c>
      <c r="G1" s="6" t="s">
        <v>1</v>
      </c>
      <c r="H1" s="1">
        <v>44256</v>
      </c>
      <c r="I1" s="4"/>
      <c r="J1" s="7" t="s">
        <v>2</v>
      </c>
      <c r="K1" s="8"/>
      <c r="L1" s="4"/>
      <c r="N1" s="9"/>
    </row>
    <row r="2" spans="1:14" ht="13.8" x14ac:dyDescent="0.25">
      <c r="A2" s="10"/>
      <c r="B2" s="10"/>
      <c r="C2" s="10"/>
      <c r="D2" s="10"/>
      <c r="E2" s="10"/>
      <c r="F2" s="10"/>
      <c r="G2" s="10"/>
      <c r="H2" s="10"/>
      <c r="I2" s="11"/>
    </row>
    <row r="3" spans="1:14" ht="13.8" x14ac:dyDescent="0.25">
      <c r="A3" s="16"/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7"/>
      <c r="I3" s="18"/>
    </row>
    <row r="4" spans="1:14" ht="13.8" x14ac:dyDescent="0.25">
      <c r="A4" s="16"/>
      <c r="B4" s="10"/>
      <c r="C4" s="19"/>
      <c r="D4" s="20">
        <v>1</v>
      </c>
      <c r="E4" s="20" t="s">
        <v>12</v>
      </c>
      <c r="F4" s="21" t="str">
        <f>MONTH(K4)&amp;"/"&amp;YEAR(K4)</f>
        <v>3/2021</v>
      </c>
      <c r="G4" s="22"/>
      <c r="H4" s="16"/>
      <c r="I4" s="23"/>
      <c r="J4" s="2">
        <v>0</v>
      </c>
      <c r="K4" s="24">
        <f>(EDATE($H$1,0))</f>
        <v>44256</v>
      </c>
    </row>
    <row r="5" spans="1:14" ht="13.8" x14ac:dyDescent="0.25">
      <c r="A5" s="16"/>
      <c r="B5" s="10"/>
      <c r="C5" s="19" t="s">
        <v>17</v>
      </c>
      <c r="D5" s="20">
        <v>2</v>
      </c>
      <c r="E5" s="20" t="str">
        <f t="shared" ref="E5:E14" si="0">IF(MONTH(F5)=2,"Matr (até 28)",IF(MONTH(F5)=7,"Matr + Relat (até 15)",IF(MONTH(F5)=12,"Relat (até 15)","")))</f>
        <v/>
      </c>
      <c r="F5" s="21" t="str">
        <f t="shared" ref="F5:F51" si="1">MONTH(K5)&amp;"/"&amp;YEAR(K5)</f>
        <v>4/2021</v>
      </c>
      <c r="G5" s="25" t="str">
        <f>C5</f>
        <v>Define orientador (até dia 30)</v>
      </c>
      <c r="H5" s="16"/>
      <c r="I5" s="23"/>
      <c r="J5" s="2">
        <v>0</v>
      </c>
      <c r="K5" s="24">
        <f>IF(J5&gt;0,K4+(1+J5)*31,K4+31)</f>
        <v>44287</v>
      </c>
    </row>
    <row r="6" spans="1:14" ht="13.8" x14ac:dyDescent="0.25">
      <c r="A6" s="16"/>
      <c r="B6" s="10"/>
      <c r="C6" s="19" t="s">
        <v>16</v>
      </c>
      <c r="D6" s="20">
        <v>3</v>
      </c>
      <c r="E6" s="20" t="str">
        <f t="shared" si="0"/>
        <v/>
      </c>
      <c r="F6" s="21" t="str">
        <f t="shared" si="1"/>
        <v>5/2021</v>
      </c>
      <c r="G6" s="25" t="str">
        <f>C6</f>
        <v>Apresenta BIPAI + Indica 5 eletivas (até dia 30-31)</v>
      </c>
      <c r="H6" s="16"/>
      <c r="I6" s="23"/>
      <c r="J6" s="2">
        <v>0</v>
      </c>
      <c r="K6" s="24">
        <f t="shared" ref="K6:K51" si="2">IF(J6&gt;0,K5+(1+J6)*31,K5+31)</f>
        <v>44318</v>
      </c>
    </row>
    <row r="7" spans="1:14" ht="13.8" x14ac:dyDescent="0.25">
      <c r="A7" s="16"/>
      <c r="B7" s="10"/>
      <c r="C7" s="19" t="s">
        <v>15</v>
      </c>
      <c r="D7" s="20">
        <v>4</v>
      </c>
      <c r="E7" s="20" t="str">
        <f t="shared" si="0"/>
        <v/>
      </c>
      <c r="F7" s="21" t="str">
        <f t="shared" si="1"/>
        <v>6/2021</v>
      </c>
      <c r="G7" s="25" t="str">
        <f>C7</f>
        <v>Indicar BAC (até dia 30)</v>
      </c>
      <c r="H7" s="16"/>
      <c r="I7" s="23"/>
      <c r="J7" s="2">
        <v>0</v>
      </c>
      <c r="K7" s="24">
        <f>IF(J7&gt;0,K6+(1+J7)*31,K6+31)</f>
        <v>44349</v>
      </c>
    </row>
    <row r="8" spans="1:14" ht="13.8" x14ac:dyDescent="0.25">
      <c r="A8" s="16"/>
      <c r="B8" s="10"/>
      <c r="C8" s="19" t="s">
        <v>14</v>
      </c>
      <c r="D8" s="20">
        <v>5</v>
      </c>
      <c r="E8" s="20" t="str">
        <f>IF(MONTH(F8)=2,"Matr (até dia 28)",IF(MONTH(F8)=7,"Matr + Relat (até dia 15)",IF(MONTH(F8)=12,"Relat (até dia 15)","")))</f>
        <v>Matr + Relat (até dia 15)</v>
      </c>
      <c r="F8" s="21" t="str">
        <f t="shared" si="1"/>
        <v>7/2021</v>
      </c>
      <c r="G8" s="25" t="str">
        <f>C8</f>
        <v>Entrega projeto (até dia 31)</v>
      </c>
      <c r="H8" s="16"/>
      <c r="I8" s="23"/>
      <c r="J8" s="2">
        <v>0</v>
      </c>
      <c r="K8" s="24">
        <f t="shared" si="2"/>
        <v>44380</v>
      </c>
    </row>
    <row r="9" spans="1:14" ht="13.8" x14ac:dyDescent="0.25">
      <c r="A9" s="16"/>
      <c r="B9" s="10"/>
      <c r="C9" s="19"/>
      <c r="D9" s="20">
        <v>6</v>
      </c>
      <c r="E9" s="20" t="str">
        <f t="shared" si="0"/>
        <v/>
      </c>
      <c r="F9" s="21" t="str">
        <f t="shared" si="1"/>
        <v>8/2021</v>
      </c>
      <c r="G9" s="25"/>
      <c r="H9" s="16"/>
      <c r="I9" s="23"/>
      <c r="J9" s="2">
        <v>0</v>
      </c>
      <c r="K9" s="24">
        <f t="shared" si="2"/>
        <v>44411</v>
      </c>
    </row>
    <row r="10" spans="1:14" ht="13.8" x14ac:dyDescent="0.25">
      <c r="A10" s="16"/>
      <c r="B10" s="10"/>
      <c r="C10" s="19"/>
      <c r="D10" s="20">
        <v>7</v>
      </c>
      <c r="E10" s="20" t="str">
        <f t="shared" si="0"/>
        <v/>
      </c>
      <c r="F10" s="21" t="str">
        <f t="shared" si="1"/>
        <v>9/2021</v>
      </c>
      <c r="G10" s="25"/>
      <c r="H10" s="16"/>
      <c r="I10" s="23"/>
      <c r="J10" s="2">
        <v>0</v>
      </c>
      <c r="K10" s="24">
        <f t="shared" si="2"/>
        <v>44442</v>
      </c>
    </row>
    <row r="11" spans="1:14" ht="13.8" x14ac:dyDescent="0.25">
      <c r="A11" s="16"/>
      <c r="B11" s="10"/>
      <c r="C11" s="19"/>
      <c r="D11" s="20">
        <v>8</v>
      </c>
      <c r="E11" s="20" t="str">
        <f t="shared" si="0"/>
        <v/>
      </c>
      <c r="F11" s="21" t="str">
        <f t="shared" si="1"/>
        <v>10/2021</v>
      </c>
      <c r="G11" s="25"/>
      <c r="H11" s="16"/>
      <c r="I11" s="23"/>
      <c r="J11" s="2">
        <v>0</v>
      </c>
      <c r="K11" s="24">
        <f t="shared" si="2"/>
        <v>44473</v>
      </c>
    </row>
    <row r="12" spans="1:14" ht="13.8" x14ac:dyDescent="0.25">
      <c r="A12" s="16"/>
      <c r="B12" s="10"/>
      <c r="C12" s="19"/>
      <c r="D12" s="20">
        <v>9</v>
      </c>
      <c r="E12" s="20" t="str">
        <f t="shared" si="0"/>
        <v/>
      </c>
      <c r="F12" s="21" t="str">
        <f t="shared" si="1"/>
        <v>11/2021</v>
      </c>
      <c r="G12" s="25"/>
      <c r="H12" s="16"/>
      <c r="I12" s="23"/>
      <c r="J12" s="2">
        <v>0</v>
      </c>
      <c r="K12" s="24">
        <f t="shared" si="2"/>
        <v>44504</v>
      </c>
    </row>
    <row r="13" spans="1:14" ht="13.8" x14ac:dyDescent="0.25">
      <c r="A13" s="16"/>
      <c r="B13" s="10"/>
      <c r="C13" s="19" t="s">
        <v>18</v>
      </c>
      <c r="D13" s="20">
        <v>10</v>
      </c>
      <c r="E13" s="20" t="str">
        <f>IF(MONTH(F13)=2,"Matr (até dia 28)",IF(MONTH(F13)=7,"Matr + Relat (até dia 15)",IF(MONTH(F13)=12,"Relat (até dia 15)","")))</f>
        <v>Relat (até dia 15)</v>
      </c>
      <c r="F13" s="21" t="str">
        <f t="shared" si="1"/>
        <v>12/2021</v>
      </c>
      <c r="G13" s="25"/>
      <c r="H13" s="16"/>
      <c r="I13" s="23"/>
      <c r="J13" s="2">
        <v>0</v>
      </c>
      <c r="K13" s="24">
        <f t="shared" si="2"/>
        <v>44535</v>
      </c>
    </row>
    <row r="14" spans="1:14" ht="13.8" x14ac:dyDescent="0.25">
      <c r="A14" s="16"/>
      <c r="B14" s="10"/>
      <c r="C14" s="19"/>
      <c r="D14" s="20">
        <v>11</v>
      </c>
      <c r="E14" s="20" t="str">
        <f t="shared" si="0"/>
        <v/>
      </c>
      <c r="F14" s="21" t="str">
        <f t="shared" si="1"/>
        <v>1/2022</v>
      </c>
      <c r="G14" s="25"/>
      <c r="H14" s="16"/>
      <c r="I14" s="23"/>
      <c r="J14" s="2">
        <v>0</v>
      </c>
      <c r="K14" s="24">
        <f t="shared" si="2"/>
        <v>44566</v>
      </c>
    </row>
    <row r="15" spans="1:14" ht="13.8" x14ac:dyDescent="0.25">
      <c r="A15" s="16"/>
      <c r="B15" s="10"/>
      <c r="C15" s="19" t="s">
        <v>25</v>
      </c>
      <c r="D15" s="20">
        <v>12</v>
      </c>
      <c r="E15" s="20" t="str">
        <f>IF(MONTH(F15)=2,"Matr (até dia 28)",IF(MONTH(F15)=7,"Matr + Relat (até dia 15)",IF(MONTH(F15)=12,"Relat (até dia 15)","")))</f>
        <v>Matr (até dia 28)</v>
      </c>
      <c r="F15" s="21" t="str">
        <f t="shared" si="1"/>
        <v>2/2022</v>
      </c>
      <c r="G15" s="22"/>
      <c r="H15" s="16"/>
      <c r="I15" s="23"/>
      <c r="J15" s="2">
        <v>0</v>
      </c>
      <c r="K15" s="24">
        <f t="shared" si="2"/>
        <v>44597</v>
      </c>
    </row>
    <row r="16" spans="1:14" ht="13.8" x14ac:dyDescent="0.25">
      <c r="A16" s="26"/>
      <c r="B16" s="10"/>
      <c r="C16" s="19"/>
      <c r="D16" s="20">
        <v>13</v>
      </c>
      <c r="E16" s="20" t="str">
        <f t="shared" ref="E16:E50" si="3">IF(MONTH(F16)=2,"Matr (até 28)",IF(MONTH(F16)=7,"Matr + Relat (até 15)",IF(MONTH(F16)=12,"Relat (até 15)","")))</f>
        <v/>
      </c>
      <c r="F16" s="21" t="str">
        <f t="shared" si="1"/>
        <v>3/2022</v>
      </c>
      <c r="G16" s="25"/>
      <c r="H16" s="16"/>
      <c r="I16" s="23"/>
      <c r="J16" s="2">
        <v>0</v>
      </c>
      <c r="K16" s="24">
        <f t="shared" si="2"/>
        <v>44628</v>
      </c>
    </row>
    <row r="17" spans="1:14" s="12" customFormat="1" ht="13.8" x14ac:dyDescent="0.25">
      <c r="A17" s="26"/>
      <c r="B17" s="10"/>
      <c r="C17" s="19"/>
      <c r="D17" s="20">
        <v>14</v>
      </c>
      <c r="E17" s="20" t="str">
        <f t="shared" si="3"/>
        <v/>
      </c>
      <c r="F17" s="21" t="str">
        <f t="shared" si="1"/>
        <v>4/2022</v>
      </c>
      <c r="G17" s="25"/>
      <c r="H17" s="16"/>
      <c r="I17" s="27"/>
      <c r="J17" s="2">
        <v>0</v>
      </c>
      <c r="K17" s="24">
        <f t="shared" si="2"/>
        <v>44659</v>
      </c>
      <c r="M17" s="14"/>
      <c r="N17" s="15"/>
    </row>
    <row r="18" spans="1:14" s="12" customFormat="1" ht="14.4" x14ac:dyDescent="0.3">
      <c r="A18" s="26"/>
      <c r="B18" s="10"/>
      <c r="C18" s="19"/>
      <c r="D18" s="20">
        <v>15</v>
      </c>
      <c r="E18" s="20" t="str">
        <f t="shared" si="3"/>
        <v/>
      </c>
      <c r="F18" s="21" t="str">
        <f t="shared" si="1"/>
        <v>5/2022</v>
      </c>
      <c r="G18" s="28" t="s">
        <v>13</v>
      </c>
      <c r="H18" s="16"/>
      <c r="I18" s="27"/>
      <c r="J18" s="2">
        <v>0</v>
      </c>
      <c r="K18" s="24">
        <f t="shared" si="2"/>
        <v>44690</v>
      </c>
      <c r="M18" s="14"/>
      <c r="N18" s="15"/>
    </row>
    <row r="19" spans="1:14" s="12" customFormat="1" ht="13.8" x14ac:dyDescent="0.25">
      <c r="A19" s="26"/>
      <c r="B19" s="10"/>
      <c r="C19" s="19"/>
      <c r="D19" s="20">
        <v>16</v>
      </c>
      <c r="E19" s="20" t="str">
        <f t="shared" si="3"/>
        <v/>
      </c>
      <c r="F19" s="21" t="str">
        <f t="shared" si="1"/>
        <v>6/2022</v>
      </c>
      <c r="G19" s="25"/>
      <c r="H19" s="16"/>
      <c r="I19" s="27"/>
      <c r="J19" s="2">
        <v>0</v>
      </c>
      <c r="K19" s="24">
        <f t="shared" si="2"/>
        <v>44721</v>
      </c>
      <c r="M19" s="14"/>
      <c r="N19" s="15"/>
    </row>
    <row r="20" spans="1:14" s="12" customFormat="1" ht="13.8" x14ac:dyDescent="0.25">
      <c r="A20" s="26"/>
      <c r="B20" s="10"/>
      <c r="C20" s="19"/>
      <c r="D20" s="20">
        <v>17</v>
      </c>
      <c r="E20" s="20" t="str">
        <f>IF(MONTH(F20)=2,"Matr (até dia 28)",IF(MONTH(F20)=7,"Matr + Relat (até dia 15)",IF(MONTH(F20)=12,"Relat (até dia 15)","")))</f>
        <v>Matr + Relat (até dia 15)</v>
      </c>
      <c r="F20" s="21" t="str">
        <f t="shared" si="1"/>
        <v>7/2022</v>
      </c>
      <c r="G20" s="22"/>
      <c r="H20" s="16"/>
      <c r="I20" s="29"/>
      <c r="J20" s="2">
        <v>0</v>
      </c>
      <c r="K20" s="24">
        <f t="shared" si="2"/>
        <v>44752</v>
      </c>
      <c r="M20" s="14"/>
      <c r="N20" s="15"/>
    </row>
    <row r="21" spans="1:14" s="12" customFormat="1" ht="14.4" x14ac:dyDescent="0.3">
      <c r="A21" s="26"/>
      <c r="B21" s="10"/>
      <c r="C21" s="30" t="s">
        <v>19</v>
      </c>
      <c r="D21" s="20">
        <v>18</v>
      </c>
      <c r="E21" s="20" t="str">
        <f t="shared" si="3"/>
        <v/>
      </c>
      <c r="F21" s="21" t="str">
        <f t="shared" si="1"/>
        <v>8/2022</v>
      </c>
      <c r="G21" s="25"/>
      <c r="H21" s="16"/>
      <c r="I21" s="31"/>
      <c r="J21" s="2">
        <v>0</v>
      </c>
      <c r="K21" s="24">
        <f t="shared" si="2"/>
        <v>44783</v>
      </c>
      <c r="M21" s="14"/>
      <c r="N21" s="15"/>
    </row>
    <row r="22" spans="1:14" s="12" customFormat="1" ht="13.8" x14ac:dyDescent="0.25">
      <c r="A22" s="26"/>
      <c r="B22" s="10"/>
      <c r="C22" s="19"/>
      <c r="D22" s="20">
        <v>19</v>
      </c>
      <c r="E22" s="20" t="str">
        <f t="shared" si="3"/>
        <v/>
      </c>
      <c r="F22" s="21" t="str">
        <f t="shared" si="1"/>
        <v>9/2022</v>
      </c>
      <c r="G22" s="25"/>
      <c r="H22" s="16"/>
      <c r="I22" s="31"/>
      <c r="J22" s="2">
        <v>0</v>
      </c>
      <c r="K22" s="24">
        <f t="shared" si="2"/>
        <v>44814</v>
      </c>
      <c r="M22" s="14"/>
      <c r="N22" s="15"/>
    </row>
    <row r="23" spans="1:14" s="12" customFormat="1" ht="14.4" x14ac:dyDescent="0.3">
      <c r="A23" s="26"/>
      <c r="B23" s="10"/>
      <c r="C23" s="30" t="s">
        <v>20</v>
      </c>
      <c r="D23" s="20">
        <v>20</v>
      </c>
      <c r="E23" s="20" t="str">
        <f t="shared" si="3"/>
        <v/>
      </c>
      <c r="F23" s="21" t="str">
        <f t="shared" si="1"/>
        <v>10/2022</v>
      </c>
      <c r="G23" s="25"/>
      <c r="H23" s="16"/>
      <c r="I23" s="31"/>
      <c r="J23" s="2">
        <v>0</v>
      </c>
      <c r="K23" s="24">
        <f t="shared" si="2"/>
        <v>44845</v>
      </c>
      <c r="M23" s="14"/>
      <c r="N23" s="15"/>
    </row>
    <row r="24" spans="1:14" s="12" customFormat="1" ht="13.8" x14ac:dyDescent="0.25">
      <c r="A24" s="26"/>
      <c r="B24" s="10"/>
      <c r="C24" s="19"/>
      <c r="D24" s="20">
        <v>21</v>
      </c>
      <c r="E24" s="20" t="str">
        <f t="shared" si="3"/>
        <v/>
      </c>
      <c r="F24" s="21" t="str">
        <f t="shared" si="1"/>
        <v>11/2022</v>
      </c>
      <c r="G24" s="25"/>
      <c r="H24" s="16"/>
      <c r="I24" s="31"/>
      <c r="J24" s="2">
        <v>0</v>
      </c>
      <c r="K24" s="24">
        <f t="shared" si="2"/>
        <v>44876</v>
      </c>
      <c r="M24" s="14"/>
      <c r="N24" s="15"/>
    </row>
    <row r="25" spans="1:14" s="12" customFormat="1" ht="13.8" x14ac:dyDescent="0.25">
      <c r="A25" s="26"/>
      <c r="B25" s="10"/>
      <c r="C25" s="19" t="s">
        <v>21</v>
      </c>
      <c r="D25" s="20">
        <v>22</v>
      </c>
      <c r="E25" s="20" t="str">
        <f>IF(MONTH(F25)=2,"Matr (até dia 28)",IF(MONTH(F25)=7,"Matr + Relat (até dia 15)",IF(MONTH(F25)=12,"Relat (até dia 15)","")))</f>
        <v>Relat (até dia 15)</v>
      </c>
      <c r="F25" s="21" t="str">
        <f t="shared" si="1"/>
        <v>12/2022</v>
      </c>
      <c r="G25" s="25"/>
      <c r="H25" s="16"/>
      <c r="I25" s="31"/>
      <c r="J25" s="2">
        <v>0</v>
      </c>
      <c r="K25" s="24">
        <f t="shared" si="2"/>
        <v>44907</v>
      </c>
      <c r="M25" s="14"/>
      <c r="N25" s="15"/>
    </row>
    <row r="26" spans="1:14" s="12" customFormat="1" ht="13.8" x14ac:dyDescent="0.25">
      <c r="A26" s="26"/>
      <c r="B26" s="10"/>
      <c r="C26" s="19"/>
      <c r="D26" s="20">
        <v>23</v>
      </c>
      <c r="E26" s="20" t="str">
        <f t="shared" si="3"/>
        <v/>
      </c>
      <c r="F26" s="21" t="str">
        <f t="shared" si="1"/>
        <v>1/2023</v>
      </c>
      <c r="G26" s="25"/>
      <c r="H26" s="16"/>
      <c r="I26" s="31"/>
      <c r="J26" s="2">
        <v>0</v>
      </c>
      <c r="K26" s="24">
        <f t="shared" si="2"/>
        <v>44938</v>
      </c>
      <c r="M26" s="14"/>
      <c r="N26" s="15"/>
    </row>
    <row r="27" spans="1:14" s="12" customFormat="1" ht="14.4" x14ac:dyDescent="0.3">
      <c r="A27" s="26"/>
      <c r="B27" s="10"/>
      <c r="C27" s="30" t="s">
        <v>22</v>
      </c>
      <c r="D27" s="20">
        <v>24</v>
      </c>
      <c r="E27" s="20" t="str">
        <f>IF(MONTH(F27)=2,"Matr (até dia 28)",IF(MONTH(F27)=7,"Matr + Relat (até dia 15)",IF(MONTH(F27)=12,"Relat (até dia 15)","")))</f>
        <v>Matr (até dia 28)</v>
      </c>
      <c r="F27" s="21" t="str">
        <f t="shared" si="1"/>
        <v>2/2023</v>
      </c>
      <c r="G27" s="28" t="s">
        <v>11</v>
      </c>
      <c r="H27" s="16"/>
      <c r="I27" s="31"/>
      <c r="J27" s="2">
        <v>0</v>
      </c>
      <c r="K27" s="24">
        <f t="shared" si="2"/>
        <v>44969</v>
      </c>
      <c r="M27" s="14"/>
      <c r="N27" s="15"/>
    </row>
    <row r="28" spans="1:14" s="12" customFormat="1" ht="13.8" x14ac:dyDescent="0.25">
      <c r="A28" s="26"/>
      <c r="B28" s="26"/>
      <c r="C28" s="16"/>
      <c r="D28" s="20">
        <v>25</v>
      </c>
      <c r="E28" s="20" t="str">
        <f t="shared" si="3"/>
        <v/>
      </c>
      <c r="F28" s="21" t="str">
        <f t="shared" si="1"/>
        <v>3/2023</v>
      </c>
      <c r="G28" s="25"/>
      <c r="I28" s="31"/>
      <c r="J28" s="2">
        <v>0</v>
      </c>
      <c r="K28" s="24">
        <f t="shared" si="2"/>
        <v>45000</v>
      </c>
      <c r="M28" s="14"/>
      <c r="N28" s="15"/>
    </row>
    <row r="29" spans="1:14" s="12" customFormat="1" ht="13.8" x14ac:dyDescent="0.25">
      <c r="A29" s="26"/>
      <c r="B29" s="26"/>
      <c r="C29" s="16"/>
      <c r="D29" s="20">
        <v>26</v>
      </c>
      <c r="E29" s="20" t="str">
        <f t="shared" si="3"/>
        <v/>
      </c>
      <c r="F29" s="21" t="str">
        <f t="shared" si="1"/>
        <v>4/2023</v>
      </c>
      <c r="G29" s="25"/>
      <c r="I29" s="31"/>
      <c r="J29" s="2">
        <v>0</v>
      </c>
      <c r="K29" s="24">
        <f t="shared" si="2"/>
        <v>45031</v>
      </c>
      <c r="M29" s="14"/>
      <c r="N29" s="15"/>
    </row>
    <row r="30" spans="1:14" s="12" customFormat="1" ht="13.8" x14ac:dyDescent="0.25">
      <c r="A30" s="26"/>
      <c r="B30" s="26"/>
      <c r="C30" s="16"/>
      <c r="D30" s="20">
        <v>27</v>
      </c>
      <c r="E30" s="20" t="str">
        <f t="shared" si="3"/>
        <v/>
      </c>
      <c r="F30" s="21" t="str">
        <f t="shared" si="1"/>
        <v>5/2023</v>
      </c>
      <c r="G30" s="25"/>
      <c r="I30" s="31"/>
      <c r="J30" s="2">
        <v>0</v>
      </c>
      <c r="K30" s="24">
        <f t="shared" si="2"/>
        <v>45062</v>
      </c>
      <c r="M30" s="14"/>
      <c r="N30" s="15"/>
    </row>
    <row r="31" spans="1:14" s="12" customFormat="1" ht="13.8" x14ac:dyDescent="0.25">
      <c r="A31" s="26"/>
      <c r="B31" s="26"/>
      <c r="C31" s="16"/>
      <c r="D31" s="20">
        <v>28</v>
      </c>
      <c r="E31" s="20" t="str">
        <f t="shared" si="3"/>
        <v/>
      </c>
      <c r="F31" s="21" t="str">
        <f t="shared" si="1"/>
        <v>6/2023</v>
      </c>
      <c r="G31" s="25"/>
      <c r="I31" s="31"/>
      <c r="J31" s="2">
        <v>0</v>
      </c>
      <c r="K31" s="24">
        <f t="shared" si="2"/>
        <v>45093</v>
      </c>
      <c r="M31" s="14"/>
      <c r="N31" s="15"/>
    </row>
    <row r="32" spans="1:14" s="12" customFormat="1" ht="13.8" x14ac:dyDescent="0.25">
      <c r="A32" s="26"/>
      <c r="B32" s="26"/>
      <c r="C32" s="16"/>
      <c r="D32" s="20">
        <v>29</v>
      </c>
      <c r="E32" s="20" t="str">
        <f>IF(MONTH(F32)=2,"Matr (até dia 28)",IF(MONTH(F32)=7,"Matr + Relat (até dia 15)",IF(MONTH(F32)=12,"Relat (até dia 15)","")))</f>
        <v>Matr + Relat (até dia 15)</v>
      </c>
      <c r="F32" s="21" t="str">
        <f t="shared" si="1"/>
        <v>7/2023</v>
      </c>
      <c r="G32" s="25"/>
      <c r="I32" s="31"/>
      <c r="J32" s="2">
        <v>0</v>
      </c>
      <c r="K32" s="24">
        <f t="shared" si="2"/>
        <v>45124</v>
      </c>
      <c r="M32" s="14"/>
      <c r="N32" s="15"/>
    </row>
    <row r="33" spans="1:14" s="12" customFormat="1" ht="14.4" x14ac:dyDescent="0.3">
      <c r="A33" s="26"/>
      <c r="B33" s="26"/>
      <c r="C33" s="16"/>
      <c r="D33" s="20">
        <v>30</v>
      </c>
      <c r="E33" s="20" t="str">
        <f t="shared" si="3"/>
        <v/>
      </c>
      <c r="F33" s="21" t="str">
        <f t="shared" si="1"/>
        <v>8/2023</v>
      </c>
      <c r="G33" s="28"/>
      <c r="I33" s="31"/>
      <c r="J33" s="2">
        <v>0</v>
      </c>
      <c r="K33" s="24">
        <f t="shared" si="2"/>
        <v>45155</v>
      </c>
      <c r="M33" s="14"/>
      <c r="N33" s="15"/>
    </row>
    <row r="34" spans="1:14" s="12" customFormat="1" ht="14.4" x14ac:dyDescent="0.3">
      <c r="A34" s="26"/>
      <c r="B34" s="26"/>
      <c r="C34" s="16"/>
      <c r="D34" s="20">
        <v>31</v>
      </c>
      <c r="E34" s="20" t="str">
        <f t="shared" si="3"/>
        <v/>
      </c>
      <c r="F34" s="21" t="str">
        <f t="shared" si="1"/>
        <v>9/2023</v>
      </c>
      <c r="G34" s="28"/>
      <c r="I34" s="31"/>
      <c r="J34" s="2">
        <v>0</v>
      </c>
      <c r="K34" s="24">
        <f t="shared" si="2"/>
        <v>45186</v>
      </c>
      <c r="M34" s="14"/>
      <c r="N34" s="15"/>
    </row>
    <row r="35" spans="1:14" s="12" customFormat="1" ht="14.4" x14ac:dyDescent="0.3">
      <c r="A35" s="26"/>
      <c r="B35" s="26"/>
      <c r="C35" s="16"/>
      <c r="D35" s="20">
        <v>32</v>
      </c>
      <c r="E35" s="20" t="str">
        <f t="shared" si="3"/>
        <v/>
      </c>
      <c r="F35" s="21" t="str">
        <f t="shared" si="1"/>
        <v>10/2023</v>
      </c>
      <c r="G35" s="28"/>
      <c r="I35" s="31"/>
      <c r="J35" s="2">
        <v>0</v>
      </c>
      <c r="K35" s="24">
        <f t="shared" si="2"/>
        <v>45217</v>
      </c>
      <c r="M35" s="14"/>
      <c r="N35" s="15"/>
    </row>
    <row r="36" spans="1:14" s="12" customFormat="1" ht="14.4" x14ac:dyDescent="0.3">
      <c r="A36" s="26"/>
      <c r="B36" s="26"/>
      <c r="C36" s="16"/>
      <c r="D36" s="20">
        <v>33</v>
      </c>
      <c r="E36" s="20" t="str">
        <f t="shared" si="3"/>
        <v/>
      </c>
      <c r="F36" s="21" t="str">
        <f t="shared" si="1"/>
        <v>11/2023</v>
      </c>
      <c r="G36" s="28"/>
      <c r="I36" s="27"/>
      <c r="J36" s="2">
        <v>0</v>
      </c>
      <c r="K36" s="24">
        <f t="shared" si="2"/>
        <v>45248</v>
      </c>
      <c r="M36" s="14"/>
      <c r="N36" s="15"/>
    </row>
    <row r="37" spans="1:14" s="12" customFormat="1" ht="14.4" x14ac:dyDescent="0.3">
      <c r="A37" s="26"/>
      <c r="B37" s="26"/>
      <c r="C37" s="16"/>
      <c r="D37" s="20">
        <v>34</v>
      </c>
      <c r="E37" s="20" t="str">
        <f>IF(MONTH(F37)=2,"Matr (até dia 28)",IF(MONTH(F37)=7,"Matr + Relat (até dia 15)",IF(MONTH(F37)=12,"Relat (até dia 15)","")))</f>
        <v>Relat (até dia 15)</v>
      </c>
      <c r="F37" s="21" t="str">
        <f t="shared" si="1"/>
        <v>12/2023</v>
      </c>
      <c r="G37" s="28"/>
      <c r="I37" s="27"/>
      <c r="J37" s="2">
        <v>0</v>
      </c>
      <c r="K37" s="24">
        <f t="shared" si="2"/>
        <v>45279</v>
      </c>
      <c r="M37" s="14"/>
      <c r="N37" s="15"/>
    </row>
    <row r="38" spans="1:14" s="12" customFormat="1" ht="14.4" x14ac:dyDescent="0.3">
      <c r="A38" s="26"/>
      <c r="B38" s="26"/>
      <c r="C38" s="16"/>
      <c r="D38" s="20">
        <v>35</v>
      </c>
      <c r="E38" s="20" t="str">
        <f t="shared" si="3"/>
        <v/>
      </c>
      <c r="F38" s="21" t="str">
        <f t="shared" si="1"/>
        <v>1/2024</v>
      </c>
      <c r="G38" s="28"/>
      <c r="I38" s="27"/>
      <c r="J38" s="2">
        <v>0</v>
      </c>
      <c r="K38" s="24">
        <f t="shared" si="2"/>
        <v>45310</v>
      </c>
      <c r="M38" s="14"/>
      <c r="N38" s="15"/>
    </row>
    <row r="39" spans="1:14" s="12" customFormat="1" ht="14.4" x14ac:dyDescent="0.3">
      <c r="A39" s="26"/>
      <c r="B39" s="26"/>
      <c r="C39" s="16"/>
      <c r="D39" s="20">
        <v>36</v>
      </c>
      <c r="E39" s="20" t="str">
        <f>IF(MONTH(F39)=2,"Matr (até dia 28)",IF(MONTH(F39)=7,"Matr + Relat (até dia 15)",IF(MONTH(F39)=12,"Relat (até dia 15)","")))</f>
        <v>Matr (até dia 28)</v>
      </c>
      <c r="F39" s="21" t="str">
        <f t="shared" si="1"/>
        <v>2/2024</v>
      </c>
      <c r="G39" s="28" t="s">
        <v>10</v>
      </c>
      <c r="I39" s="27"/>
      <c r="J39" s="2">
        <v>0</v>
      </c>
      <c r="K39" s="24">
        <f t="shared" si="2"/>
        <v>45341</v>
      </c>
      <c r="M39" s="14"/>
      <c r="N39" s="15"/>
    </row>
    <row r="40" spans="1:14" s="12" customFormat="1" ht="14.4" x14ac:dyDescent="0.3">
      <c r="A40" s="26"/>
      <c r="B40" s="26"/>
      <c r="C40" s="16"/>
      <c r="D40" s="20">
        <v>37</v>
      </c>
      <c r="E40" s="20" t="str">
        <f t="shared" si="3"/>
        <v/>
      </c>
      <c r="F40" s="21" t="str">
        <f t="shared" si="1"/>
        <v>3/2024</v>
      </c>
      <c r="G40" s="28"/>
      <c r="H40" s="27"/>
      <c r="I40" s="27"/>
      <c r="J40" s="2">
        <v>0</v>
      </c>
      <c r="K40" s="24">
        <f t="shared" si="2"/>
        <v>45372</v>
      </c>
      <c r="M40" s="14"/>
      <c r="N40" s="15"/>
    </row>
    <row r="41" spans="1:14" s="12" customFormat="1" ht="14.4" x14ac:dyDescent="0.3">
      <c r="A41" s="26"/>
      <c r="B41" s="26"/>
      <c r="C41" s="16"/>
      <c r="D41" s="20">
        <v>38</v>
      </c>
      <c r="E41" s="20" t="str">
        <f t="shared" si="3"/>
        <v/>
      </c>
      <c r="F41" s="21" t="str">
        <f t="shared" si="1"/>
        <v>4/2024</v>
      </c>
      <c r="G41" s="28"/>
      <c r="H41" s="27"/>
      <c r="I41" s="27"/>
      <c r="J41" s="2">
        <v>0</v>
      </c>
      <c r="K41" s="24">
        <f t="shared" si="2"/>
        <v>45403</v>
      </c>
      <c r="M41" s="14"/>
      <c r="N41" s="15"/>
    </row>
    <row r="42" spans="1:14" s="12" customFormat="1" ht="14.4" x14ac:dyDescent="0.3">
      <c r="A42" s="26"/>
      <c r="B42" s="26"/>
      <c r="C42" s="16"/>
      <c r="D42" s="20">
        <v>39</v>
      </c>
      <c r="E42" s="20" t="str">
        <f t="shared" si="3"/>
        <v/>
      </c>
      <c r="F42" s="21" t="str">
        <f t="shared" si="1"/>
        <v>5/2024</v>
      </c>
      <c r="G42" s="28"/>
      <c r="H42" s="27"/>
      <c r="I42" s="27"/>
      <c r="J42" s="2">
        <v>0</v>
      </c>
      <c r="K42" s="24">
        <f t="shared" si="2"/>
        <v>45434</v>
      </c>
      <c r="M42" s="14"/>
      <c r="N42" s="15"/>
    </row>
    <row r="43" spans="1:14" s="12" customFormat="1" ht="14.4" x14ac:dyDescent="0.3">
      <c r="A43" s="26"/>
      <c r="B43" s="26"/>
      <c r="C43" s="16"/>
      <c r="D43" s="20">
        <v>40</v>
      </c>
      <c r="E43" s="20" t="str">
        <f t="shared" si="3"/>
        <v/>
      </c>
      <c r="F43" s="21" t="str">
        <f t="shared" si="1"/>
        <v>6/2024</v>
      </c>
      <c r="G43" s="32" t="s">
        <v>8</v>
      </c>
      <c r="H43" s="27"/>
      <c r="I43" s="27"/>
      <c r="J43" s="2">
        <v>0</v>
      </c>
      <c r="K43" s="24">
        <f t="shared" si="2"/>
        <v>45465</v>
      </c>
      <c r="M43" s="14"/>
      <c r="N43" s="15"/>
    </row>
    <row r="44" spans="1:14" s="12" customFormat="1" ht="13.8" x14ac:dyDescent="0.25">
      <c r="A44" s="26"/>
      <c r="B44" s="26"/>
      <c r="C44" s="16"/>
      <c r="D44" s="20">
        <v>41</v>
      </c>
      <c r="E44" s="20" t="str">
        <f>IF(MONTH(F44)=2,"Matr (até dia 28)",IF(MONTH(F44)=7,"Matr + Relat (até dia 15)",IF(MONTH(F44)=12,"Relat (até dia 15)","")))</f>
        <v>Matr + Relat (até dia 15)</v>
      </c>
      <c r="F44" s="21" t="str">
        <f t="shared" si="1"/>
        <v>7/2024</v>
      </c>
      <c r="G44" s="33"/>
      <c r="H44" s="27"/>
      <c r="I44" s="27"/>
      <c r="J44" s="2">
        <v>0</v>
      </c>
      <c r="K44" s="24">
        <f t="shared" si="2"/>
        <v>45496</v>
      </c>
      <c r="M44" s="14"/>
      <c r="N44" s="15"/>
    </row>
    <row r="45" spans="1:14" s="12" customFormat="1" ht="14.4" x14ac:dyDescent="0.3">
      <c r="A45" s="26"/>
      <c r="B45" s="26"/>
      <c r="C45" s="16"/>
      <c r="D45" s="20">
        <v>42</v>
      </c>
      <c r="E45" s="20" t="str">
        <f t="shared" si="3"/>
        <v/>
      </c>
      <c r="F45" s="21" t="str">
        <f t="shared" si="1"/>
        <v>8/2024</v>
      </c>
      <c r="G45" s="28" t="s">
        <v>9</v>
      </c>
      <c r="H45" s="27"/>
      <c r="I45" s="27"/>
      <c r="J45" s="2">
        <v>0</v>
      </c>
      <c r="K45" s="24">
        <f t="shared" si="2"/>
        <v>45527</v>
      </c>
      <c r="M45" s="14"/>
      <c r="N45" s="15"/>
    </row>
    <row r="46" spans="1:14" s="12" customFormat="1" ht="14.4" x14ac:dyDescent="0.3">
      <c r="A46" s="26"/>
      <c r="B46" s="26"/>
      <c r="C46" s="16"/>
      <c r="D46" s="20">
        <v>43</v>
      </c>
      <c r="E46" s="20" t="str">
        <f t="shared" si="3"/>
        <v/>
      </c>
      <c r="F46" s="21" t="str">
        <f t="shared" si="1"/>
        <v>9/2024</v>
      </c>
      <c r="G46" s="28"/>
      <c r="H46" s="27"/>
      <c r="I46" s="27"/>
      <c r="J46" s="2">
        <v>0</v>
      </c>
      <c r="K46" s="24">
        <f t="shared" si="2"/>
        <v>45558</v>
      </c>
      <c r="M46" s="14"/>
      <c r="N46" s="15"/>
    </row>
    <row r="47" spans="1:14" s="12" customFormat="1" ht="14.4" x14ac:dyDescent="0.3">
      <c r="A47" s="26"/>
      <c r="B47" s="26"/>
      <c r="C47" s="16"/>
      <c r="D47" s="20">
        <v>44</v>
      </c>
      <c r="E47" s="20" t="str">
        <f t="shared" si="3"/>
        <v/>
      </c>
      <c r="F47" s="21" t="str">
        <f t="shared" si="1"/>
        <v>10/2024</v>
      </c>
      <c r="G47" s="28" t="s">
        <v>23</v>
      </c>
      <c r="H47" s="27"/>
      <c r="I47" s="27"/>
      <c r="J47" s="2">
        <v>0</v>
      </c>
      <c r="K47" s="24">
        <f t="shared" si="2"/>
        <v>45589</v>
      </c>
      <c r="M47" s="14"/>
      <c r="N47" s="15"/>
    </row>
    <row r="48" spans="1:14" s="12" customFormat="1" ht="14.4" x14ac:dyDescent="0.3">
      <c r="A48" s="26"/>
      <c r="B48" s="26"/>
      <c r="C48" s="16"/>
      <c r="D48" s="20">
        <v>45</v>
      </c>
      <c r="E48" s="20" t="str">
        <f t="shared" si="3"/>
        <v/>
      </c>
      <c r="F48" s="21" t="str">
        <f t="shared" si="1"/>
        <v>11/2024</v>
      </c>
      <c r="G48" s="28"/>
      <c r="H48" s="27"/>
      <c r="I48" s="27"/>
      <c r="J48" s="2">
        <v>0</v>
      </c>
      <c r="K48" s="24">
        <f t="shared" si="2"/>
        <v>45620</v>
      </c>
      <c r="M48" s="14"/>
      <c r="N48" s="15"/>
    </row>
    <row r="49" spans="1:14" s="12" customFormat="1" ht="14.4" x14ac:dyDescent="0.3">
      <c r="A49" s="26"/>
      <c r="B49" s="26"/>
      <c r="C49" s="16"/>
      <c r="D49" s="20">
        <v>46</v>
      </c>
      <c r="E49" s="20" t="str">
        <f>IF(MONTH(F49)=2,"Matr (até dia 28)",IF(MONTH(F49)=7,"Matr + Relat (até dia 15)",IF(MONTH(F49)=12,"Relat (até dia 15)","")))</f>
        <v>Relat (até dia 15)</v>
      </c>
      <c r="F49" s="21" t="str">
        <f t="shared" si="1"/>
        <v>12/2024</v>
      </c>
      <c r="G49" s="28"/>
      <c r="H49" s="27"/>
      <c r="I49" s="27"/>
      <c r="J49" s="2">
        <v>0</v>
      </c>
      <c r="K49" s="24">
        <f t="shared" si="2"/>
        <v>45651</v>
      </c>
      <c r="M49" s="14"/>
      <c r="N49" s="15"/>
    </row>
    <row r="50" spans="1:14" s="12" customFormat="1" ht="14.4" x14ac:dyDescent="0.3">
      <c r="A50" s="26"/>
      <c r="B50" s="26"/>
      <c r="C50" s="16"/>
      <c r="D50" s="20">
        <v>47</v>
      </c>
      <c r="E50" s="20" t="str">
        <f t="shared" si="3"/>
        <v/>
      </c>
      <c r="F50" s="21" t="str">
        <f t="shared" si="1"/>
        <v>1/2025</v>
      </c>
      <c r="G50" s="28"/>
      <c r="H50" s="27"/>
      <c r="I50" s="27"/>
      <c r="J50" s="2">
        <v>0</v>
      </c>
      <c r="K50" s="24">
        <f t="shared" si="2"/>
        <v>45682</v>
      </c>
      <c r="M50" s="14"/>
      <c r="N50" s="15"/>
    </row>
    <row r="51" spans="1:14" s="12" customFormat="1" ht="14.4" x14ac:dyDescent="0.3">
      <c r="A51" s="26"/>
      <c r="B51" s="26"/>
      <c r="C51" s="16"/>
      <c r="D51" s="20">
        <v>48</v>
      </c>
      <c r="E51" s="20" t="str">
        <f>IF(MONTH(F51)=2,"Matr (até dia 28)",IF(MONTH(F51)=7,"Matr + Relat (até dia 15)",IF(MONTH(F51)=12,"Relat (até dia 15)","")))</f>
        <v>Matr (até dia 28)</v>
      </c>
      <c r="F51" s="21" t="str">
        <f t="shared" si="1"/>
        <v>2/2025</v>
      </c>
      <c r="G51" s="28" t="s">
        <v>24</v>
      </c>
      <c r="H51" s="27"/>
      <c r="I51" s="27"/>
      <c r="J51" s="2">
        <v>0</v>
      </c>
      <c r="K51" s="24">
        <f t="shared" si="2"/>
        <v>45713</v>
      </c>
      <c r="M51" s="14"/>
      <c r="N51" s="15"/>
    </row>
    <row r="52" spans="1:14" s="12" customFormat="1" ht="13.8" x14ac:dyDescent="0.25">
      <c r="A52" s="26"/>
      <c r="B52" s="26"/>
      <c r="C52" s="16"/>
      <c r="D52" s="16"/>
      <c r="E52" s="16"/>
      <c r="F52" s="16"/>
      <c r="G52" s="16"/>
      <c r="H52" s="27"/>
      <c r="I52" s="27"/>
      <c r="K52" s="13"/>
      <c r="M52" s="14"/>
      <c r="N52" s="15"/>
    </row>
  </sheetData>
  <sheetProtection algorithmName="SHA-512" hashValue="jeYxQ9bAPG14BmhGRnbf9XXAqlST1oLvGsO1q4Qjkqg/k6QajyQ6FVM+C5wM90xARTWHjzzcQamEfhoMBif1Kw==" saltValue="1mpmtAmOwdI0QrRJRMzm4g==" spinCount="100000" sheet="1" objects="1" scenarios="1" selectLockedCells="1"/>
  <printOptions horizontalCentered="1" verticalCentered="1"/>
  <pageMargins left="0.25" right="0.25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CRONO_V (2)</vt:lpstr>
      <vt:lpstr>'CRONO_V (2)'!Area_de_impressao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Vandick S Batista</dc:creator>
  <cp:lastModifiedBy>Vandick S Batista</cp:lastModifiedBy>
  <dcterms:created xsi:type="dcterms:W3CDTF">2020-01-29T13:46:49Z</dcterms:created>
  <dcterms:modified xsi:type="dcterms:W3CDTF">2021-04-05T14:23:06Z</dcterms:modified>
</cp:coreProperties>
</file>